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629"/>
  <workbookPr filterPrivacy="1"/>
  <xr:revisionPtr revIDLastSave="0" documentId="13_ncr:1_{B3352A66-FF2A-4499-92F2-E8C68359A261}" xr6:coauthVersionLast="43" xr6:coauthVersionMax="43" xr10:uidLastSave="{00000000-0000-0000-0000-000000000000}"/>
  <bookViews>
    <workbookView xWindow="-108" yWindow="-108" windowWidth="23256" windowHeight="12576" xr2:uid="{00000000-000D-0000-FFFF-FFFF00000000}"/>
  </bookViews>
  <sheets>
    <sheet name="Munka1" sheetId="1" r:id="rId1"/>
  </sheet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AA48" i="1" l="1"/>
  <c r="AE47" i="1"/>
  <c r="AJ45" i="1"/>
  <c r="AF45" i="1"/>
  <c r="AB45" i="1"/>
  <c r="T51" i="1" s="1"/>
  <c r="X45" i="1"/>
  <c r="T45" i="1"/>
  <c r="P45" i="1"/>
  <c r="L45" i="1"/>
  <c r="P51" i="1" s="1"/>
  <c r="H45" i="1"/>
  <c r="D45" i="1"/>
  <c r="AJ44" i="1"/>
  <c r="AF44" i="1"/>
  <c r="T50" i="1" s="1"/>
  <c r="AB44" i="1"/>
  <c r="X44" i="1"/>
  <c r="T44" i="1"/>
  <c r="P44" i="1"/>
  <c r="P50" i="1" s="1"/>
  <c r="L44" i="1"/>
  <c r="H44" i="1"/>
  <c r="D44" i="1"/>
  <c r="AJ43" i="1"/>
  <c r="AF43" i="1"/>
  <c r="AB43" i="1"/>
  <c r="X43" i="1"/>
  <c r="T43" i="1"/>
  <c r="T49" i="1" s="1"/>
  <c r="P43" i="1"/>
  <c r="P49" i="1" s="1"/>
  <c r="L43" i="1"/>
  <c r="H43" i="1"/>
  <c r="D43" i="1"/>
  <c r="AJ42" i="1"/>
  <c r="AF42" i="1"/>
  <c r="AB42" i="1"/>
  <c r="X42" i="1"/>
  <c r="X46" i="1" s="1"/>
  <c r="T42" i="1"/>
  <c r="T48" i="1" s="1"/>
  <c r="P42" i="1"/>
  <c r="L42" i="1"/>
  <c r="P48" i="1" s="1"/>
  <c r="H42" i="1"/>
  <c r="H46" i="1" s="1"/>
  <c r="D42" i="1"/>
  <c r="AJ41" i="1"/>
  <c r="AJ46" i="1" s="1"/>
  <c r="AF41" i="1"/>
  <c r="AF46" i="1" s="1"/>
  <c r="AB41" i="1"/>
  <c r="T47" i="1" s="1"/>
  <c r="X41" i="1"/>
  <c r="T41" i="1"/>
  <c r="T46" i="1" s="1"/>
  <c r="P41" i="1"/>
  <c r="P46" i="1" s="1"/>
  <c r="L41" i="1"/>
  <c r="P47" i="1" s="1"/>
  <c r="H41" i="1"/>
  <c r="D41" i="1"/>
  <c r="D46" i="1" s="1"/>
  <c r="AJ39" i="1"/>
  <c r="AH39" i="1"/>
  <c r="AF39" i="1"/>
  <c r="AB39" i="1"/>
  <c r="Z39" i="1"/>
  <c r="X39" i="1"/>
  <c r="T39" i="1"/>
  <c r="R39" i="1"/>
  <c r="P39" i="1"/>
  <c r="W48" i="1" s="1"/>
  <c r="L39" i="1"/>
  <c r="AE48" i="1" s="1"/>
  <c r="J39" i="1"/>
  <c r="H39" i="1"/>
  <c r="D39" i="1"/>
  <c r="B39" i="1"/>
  <c r="AJ38" i="1"/>
  <c r="AH38" i="1"/>
  <c r="AF38" i="1"/>
  <c r="AD38" i="1"/>
  <c r="AD39" i="1" s="1"/>
  <c r="AB38" i="1"/>
  <c r="Z38" i="1"/>
  <c r="X38" i="1"/>
  <c r="V38" i="1"/>
  <c r="V39" i="1" s="1"/>
  <c r="T38" i="1"/>
  <c r="AA47" i="1" s="1"/>
  <c r="R38" i="1"/>
  <c r="AA49" i="1" s="1"/>
  <c r="AA50" i="1" s="1"/>
  <c r="P38" i="1"/>
  <c r="W47" i="1" s="1"/>
  <c r="N38" i="1"/>
  <c r="AE49" i="1" s="1"/>
  <c r="AE50" i="1" s="1"/>
  <c r="L38" i="1"/>
  <c r="J38" i="1"/>
  <c r="H38" i="1"/>
  <c r="F38" i="1"/>
  <c r="F39" i="1" s="1"/>
  <c r="D38" i="1"/>
  <c r="B38" i="1"/>
  <c r="P52" i="1" l="1"/>
  <c r="T52" i="1"/>
  <c r="L46" i="1"/>
  <c r="AB46" i="1"/>
  <c r="W49" i="1"/>
  <c r="W50" i="1" s="1"/>
  <c r="N39" i="1"/>
</calcChain>
</file>

<file path=xl/sharedStrings.xml><?xml version="1.0" encoding="utf-8"?>
<sst xmlns="http://schemas.openxmlformats.org/spreadsheetml/2006/main" count="443" uniqueCount="65">
  <si>
    <t>Ikt. sz.:</t>
  </si>
  <si>
    <t>… feladat-ellátási hely</t>
  </si>
  <si>
    <t>... csoport</t>
  </si>
  <si>
    <t>Kor</t>
  </si>
  <si>
    <t>Nem</t>
  </si>
  <si>
    <t>Ide lehet beírni a korcsoportot.</t>
  </si>
  <si>
    <t>Ó.:</t>
  </si>
  <si>
    <t>Az óvodapedagógus neve</t>
  </si>
  <si>
    <t>D.:</t>
  </si>
  <si>
    <t>A dajka neve</t>
  </si>
  <si>
    <t>1.</t>
  </si>
  <si>
    <t>Alacsony Lóránt</t>
  </si>
  <si>
    <t>5-6</t>
  </si>
  <si>
    <t>fiú</t>
  </si>
  <si>
    <t>2.</t>
  </si>
  <si>
    <t>Kis Anasztázia</t>
  </si>
  <si>
    <t>4-5</t>
  </si>
  <si>
    <t>lány</t>
  </si>
  <si>
    <t>3.</t>
  </si>
  <si>
    <t>Közepes Fruzsina</t>
  </si>
  <si>
    <t>3é.alatti</t>
  </si>
  <si>
    <t>4.</t>
  </si>
  <si>
    <t>Magas Lenke</t>
  </si>
  <si>
    <t>5.</t>
  </si>
  <si>
    <t>Nagy Konrád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</si>
  <si>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</si>
  <si>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</si>
  <si>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</si>
  <si>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</si>
  <si>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</si>
  <si>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</si>
  <si>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</si>
  <si>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</si>
  <si>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</si>
  <si>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</si>
  <si>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</si>
  <si>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</si>
  <si>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</si>
  <si>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</si>
  <si>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</si>
  <si>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</si>
  <si>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</si>
  <si>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</si>
  <si>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</si>
  <si>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</si>
  <si>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</si>
  <si>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</si>
  <si>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</si>
  <si>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</si>
  <si>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</si>
  <si>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Fiú:</t>
  </si>
  <si>
    <t>Lány:</t>
  </si>
  <si>
    <t>3 é.alatt</t>
  </si>
  <si>
    <t>3-4</t>
  </si>
  <si>
    <t>6-7</t>
  </si>
  <si>
    <t>… óvoda:</t>
  </si>
  <si>
    <t>2-3</t>
  </si>
  <si>
    <t>Fiú</t>
  </si>
  <si>
    <t>Lány</t>
  </si>
  <si>
    <t>… óvoda létszáma:</t>
  </si>
  <si>
    <t>Összes létszám:</t>
  </si>
  <si>
    <t>… óvoda férőhelye:</t>
  </si>
  <si>
    <t>Összes férőhely:</t>
  </si>
  <si>
    <t>……………………………………</t>
  </si>
  <si>
    <t>összeállította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</si>
</sst>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Times New Roman"/>
      <family val="1"/>
      <charset val="238"/>
    </font>
    <font>
      <b/>
      <sz val="11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color indexed="12"/>
      <name val="Times New Roman"/>
      <family val="1"/>
      <charset val="238"/>
    </font>
    <font>
      <sz val="8"/>
      <name val="Times New Roman"/>
      <family val="1"/>
      <charset val="238"/>
    </font>
    <font>
      <sz val="10"/>
      <color rgb="FFFF0000"/>
      <name val="Times New Roman"/>
      <family val="1"/>
      <charset val="238"/>
    </font>
    <font>
      <sz val="9"/>
      <name val="Times New Roman"/>
      <family val="1"/>
      <charset val="238"/>
    </font>
    <font>
      <sz val="10"/>
      <color theme="1"/>
      <name val="Times New Roman"/>
      <family val="1"/>
      <charset val="238"/>
    </font>
    <font>
      <sz val="10"/>
      <color indexed="8"/>
      <name val="Arial"/>
      <family val="2"/>
      <charset val="238"/>
    </font>
    <font>
      <sz val="10"/>
      <name val="Times New Roman"/>
      <family val="1"/>
      <charset val="238"/>
    </font>
    <font>
      <sz val="10"/>
      <color indexed="8"/>
      <name val="Times New Roman"/>
      <family val="1"/>
      <charset val="238"/>
    </font>
    <font>
      <sz val="10"/>
      <color theme="9" tint="-0.249977111117893"/>
      <name val="Times New Roman"/>
      <family val="1"/>
      <charset val="238"/>
    </font>
    <font>
      <sz val="10"/>
      <color rgb="FF7030A0"/>
      <name val="Times New Roman"/>
      <family val="1"/>
      <charset val="238"/>
    </font>
    <font>
      <sz val="10"/>
      <color rgb="FF00990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sz val="9"/>
      <color indexed="8"/>
      <name val="Times New Roman"/>
      <family val="1"/>
      <charset val="238"/>
    </font>
    <font>
      <sz val="8"/>
      <color rgb="FFFF0000"/>
      <name val="Times New Roman"/>
      <family val="1"/>
      <charset val="238"/>
    </font>
    <font>
      <sz val="8"/>
      <color indexed="10"/>
      <name val="Times New Roman"/>
      <family val="1"/>
      <charset val="238"/>
    </font>
    <font>
      <sz val="9"/>
      <color indexed="10"/>
      <name val="Times New Roman"/>
      <family val="1"/>
      <charset val="238"/>
    </font>
    <font>
      <b/>
      <sz val="8"/>
      <name val="Times New Roman"/>
      <family val="1"/>
      <charset val="238"/>
    </font>
    <font>
      <i/>
      <sz val="10"/>
      <name val="Times New Roman"/>
      <family val="1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/>
    <xf numFmtId="0" fontId="1" fillId="0" borderId="0"/>
    <xf numFmtId="0" fontId="11" fillId="0" borderId="0"/>
    <xf numFmtId="0" fontId="11" fillId="0" borderId="0"/>
  </cellStyleXfs>
  <cellXfs count="100">
    <xf numFmtId="0" fontId="0" fillId="0" borderId="0" xfId="0"/>
    <xf numFmtId="0" fontId="3" fillId="2" borderId="1" xfId="1" applyFont="1" applyFill="1" applyBorder="1" applyAlignment="1">
      <alignment horizontal="left"/>
    </xf>
    <xf numFmtId="0" fontId="3" fillId="2" borderId="2" xfId="1" applyFont="1" applyFill="1" applyBorder="1" applyAlignment="1">
      <alignment horizontal="left"/>
    </xf>
    <xf numFmtId="0" fontId="3" fillId="0" borderId="2" xfId="1" applyFont="1" applyBorder="1" applyAlignment="1">
      <alignment horizontal="center"/>
    </xf>
    <xf numFmtId="0" fontId="3" fillId="0" borderId="3" xfId="1" applyFont="1" applyBorder="1" applyAlignment="1">
      <alignment horizontal="center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center" wrapText="1"/>
    </xf>
    <xf numFmtId="0" fontId="5" fillId="0" borderId="5" xfId="1" applyFont="1" applyBorder="1" applyAlignment="1">
      <alignment horizontal="center" wrapText="1"/>
    </xf>
    <xf numFmtId="0" fontId="3" fillId="0" borderId="5" xfId="1" applyFont="1" applyBorder="1" applyAlignment="1">
      <alignment horizontal="center" wrapText="1"/>
    </xf>
    <xf numFmtId="0" fontId="5" fillId="0" borderId="6" xfId="1" applyFont="1" applyBorder="1" applyAlignment="1">
      <alignment horizontal="center" wrapText="1"/>
    </xf>
    <xf numFmtId="0" fontId="5" fillId="3" borderId="7" xfId="1" applyFont="1" applyFill="1" applyBorder="1" applyAlignment="1">
      <alignment horizontal="center" vertical="center" wrapText="1"/>
    </xf>
    <xf numFmtId="0" fontId="5" fillId="3" borderId="8" xfId="1" applyFont="1" applyFill="1" applyBorder="1" applyAlignment="1">
      <alignment horizontal="center" vertical="center" wrapText="1"/>
    </xf>
    <xf numFmtId="0" fontId="3" fillId="0" borderId="7" xfId="1" applyFont="1" applyBorder="1"/>
    <xf numFmtId="0" fontId="6" fillId="0" borderId="9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11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7" fillId="0" borderId="7" xfId="1" applyFont="1" applyBorder="1" applyAlignment="1">
      <alignment horizontal="right"/>
    </xf>
    <xf numFmtId="0" fontId="8" fillId="2" borderId="8" xfId="1" applyFont="1" applyFill="1" applyBorder="1"/>
    <xf numFmtId="49" fontId="9" fillId="4" borderId="8" xfId="1" applyNumberFormat="1" applyFont="1" applyFill="1" applyBorder="1" applyAlignment="1">
      <alignment horizontal="center"/>
    </xf>
    <xf numFmtId="0" fontId="9" fillId="0" borderId="8" xfId="1" applyFont="1" applyBorder="1" applyAlignment="1">
      <alignment horizontal="center"/>
    </xf>
    <xf numFmtId="0" fontId="7" fillId="0" borderId="8" xfId="1" applyFont="1" applyBorder="1" applyAlignment="1">
      <alignment horizontal="right"/>
    </xf>
    <xf numFmtId="0" fontId="10" fillId="0" borderId="8" xfId="2" applyFont="1" applyBorder="1" applyAlignment="1">
      <alignment wrapText="1"/>
    </xf>
    <xf numFmtId="0" fontId="9" fillId="4" borderId="8" xfId="1" applyFont="1" applyFill="1" applyBorder="1" applyAlignment="1">
      <alignment horizontal="center"/>
    </xf>
    <xf numFmtId="0" fontId="9" fillId="4" borderId="8" xfId="3" applyFont="1" applyFill="1" applyBorder="1" applyAlignment="1">
      <alignment horizontal="center" wrapText="1"/>
    </xf>
    <xf numFmtId="49" fontId="9" fillId="0" borderId="8" xfId="1" applyNumberFormat="1" applyFont="1" applyBorder="1" applyAlignment="1">
      <alignment horizontal="center"/>
    </xf>
    <xf numFmtId="0" fontId="10" fillId="2" borderId="8" xfId="2" applyFont="1" applyFill="1" applyBorder="1"/>
    <xf numFmtId="0" fontId="12" fillId="2" borderId="8" xfId="1" applyFont="1" applyFill="1" applyBorder="1"/>
    <xf numFmtId="0" fontId="13" fillId="2" borderId="8" xfId="2" applyFont="1" applyFill="1" applyBorder="1" applyAlignment="1">
      <alignment wrapText="1"/>
    </xf>
    <xf numFmtId="0" fontId="8" fillId="2" borderId="8" xfId="2" applyFont="1" applyFill="1" applyBorder="1"/>
    <xf numFmtId="0" fontId="7" fillId="0" borderId="8" xfId="3" applyFont="1" applyBorder="1" applyAlignment="1">
      <alignment horizontal="right" wrapText="1"/>
    </xf>
    <xf numFmtId="0" fontId="9" fillId="4" borderId="12" xfId="1" applyFont="1" applyFill="1" applyBorder="1" applyAlignment="1">
      <alignment horizontal="center"/>
    </xf>
    <xf numFmtId="0" fontId="8" fillId="2" borderId="8" xfId="2" applyFont="1" applyFill="1" applyBorder="1" applyAlignment="1">
      <alignment wrapText="1"/>
    </xf>
    <xf numFmtId="0" fontId="12" fillId="0" borderId="8" xfId="1" applyFont="1" applyBorder="1"/>
    <xf numFmtId="0" fontId="13" fillId="2" borderId="8" xfId="2" applyFont="1" applyFill="1" applyBorder="1"/>
    <xf numFmtId="0" fontId="14" fillId="2" borderId="8" xfId="1" applyFont="1" applyFill="1" applyBorder="1"/>
    <xf numFmtId="0" fontId="12" fillId="2" borderId="8" xfId="2" applyFont="1" applyFill="1" applyBorder="1" applyAlignment="1">
      <alignment wrapText="1"/>
    </xf>
    <xf numFmtId="0" fontId="14" fillId="2" borderId="8" xfId="2" applyFont="1" applyFill="1" applyBorder="1"/>
    <xf numFmtId="0" fontId="12" fillId="2" borderId="8" xfId="2" applyFont="1" applyFill="1" applyBorder="1"/>
    <xf numFmtId="0" fontId="12" fillId="2" borderId="8" xfId="2" applyFont="1" applyFill="1" applyBorder="1" applyAlignment="1">
      <alignment horizontal="left"/>
    </xf>
    <xf numFmtId="0" fontId="15" fillId="0" borderId="8" xfId="1" applyFont="1" applyBorder="1"/>
    <xf numFmtId="0" fontId="8" fillId="2" borderId="0" xfId="1" applyFont="1" applyFill="1"/>
    <xf numFmtId="0" fontId="12" fillId="0" borderId="8" xfId="2" applyFont="1" applyBorder="1" applyAlignment="1">
      <alignment wrapText="1"/>
    </xf>
    <xf numFmtId="0" fontId="16" fillId="2" borderId="8" xfId="1" applyFont="1" applyFill="1" applyBorder="1"/>
    <xf numFmtId="0" fontId="10" fillId="2" borderId="8" xfId="2" applyFont="1" applyFill="1" applyBorder="1" applyAlignment="1">
      <alignment horizontal="left"/>
    </xf>
    <xf numFmtId="49" fontId="9" fillId="4" borderId="8" xfId="3" applyNumberFormat="1" applyFont="1" applyFill="1" applyBorder="1" applyAlignment="1">
      <alignment horizontal="center" wrapText="1"/>
    </xf>
    <xf numFmtId="49" fontId="9" fillId="0" borderId="12" xfId="1" applyNumberFormat="1" applyFont="1" applyBorder="1" applyAlignment="1">
      <alignment horizontal="center"/>
    </xf>
    <xf numFmtId="0" fontId="17" fillId="2" borderId="8" xfId="1" applyFont="1" applyFill="1" applyBorder="1"/>
    <xf numFmtId="0" fontId="9" fillId="0" borderId="12" xfId="1" applyFont="1" applyBorder="1" applyAlignment="1">
      <alignment horizontal="center"/>
    </xf>
    <xf numFmtId="0" fontId="10" fillId="2" borderId="8" xfId="2" applyFont="1" applyFill="1" applyBorder="1" applyAlignment="1">
      <alignment wrapText="1"/>
    </xf>
    <xf numFmtId="0" fontId="8" fillId="2" borderId="8" xfId="2" applyFont="1" applyFill="1" applyBorder="1" applyAlignment="1">
      <alignment horizontal="left"/>
    </xf>
    <xf numFmtId="49" fontId="9" fillId="0" borderId="8" xfId="3" applyNumberFormat="1" applyFont="1" applyBorder="1" applyAlignment="1">
      <alignment horizontal="center" wrapText="1"/>
    </xf>
    <xf numFmtId="0" fontId="14" fillId="2" borderId="8" xfId="2" applyFont="1" applyFill="1" applyBorder="1" applyAlignment="1">
      <alignment wrapText="1"/>
    </xf>
    <xf numFmtId="49" fontId="9" fillId="4" borderId="12" xfId="3" applyNumberFormat="1" applyFont="1" applyFill="1" applyBorder="1" applyAlignment="1">
      <alignment horizontal="center" wrapText="1"/>
    </xf>
    <xf numFmtId="0" fontId="10" fillId="2" borderId="0" xfId="2" applyFont="1" applyFill="1"/>
    <xf numFmtId="16" fontId="9" fillId="0" borderId="8" xfId="1" applyNumberFormat="1" applyFont="1" applyBorder="1" applyAlignment="1">
      <alignment horizontal="center"/>
    </xf>
    <xf numFmtId="0" fontId="10" fillId="0" borderId="8" xfId="2" applyFont="1" applyBorder="1" applyAlignment="1">
      <alignment shrinkToFit="1"/>
    </xf>
    <xf numFmtId="0" fontId="10" fillId="2" borderId="8" xfId="1" applyFont="1" applyFill="1" applyBorder="1"/>
    <xf numFmtId="0" fontId="9" fillId="2" borderId="8" xfId="2" applyFont="1" applyFill="1" applyBorder="1" applyAlignment="1">
      <alignment horizontal="left"/>
    </xf>
    <xf numFmtId="0" fontId="9" fillId="2" borderId="12" xfId="1" applyFont="1" applyFill="1" applyBorder="1" applyAlignment="1">
      <alignment horizontal="center"/>
    </xf>
    <xf numFmtId="0" fontId="7" fillId="0" borderId="11" xfId="3" applyFont="1" applyBorder="1" applyAlignment="1">
      <alignment horizontal="right" wrapText="1"/>
    </xf>
    <xf numFmtId="0" fontId="7" fillId="0" borderId="8" xfId="1" applyFont="1" applyBorder="1"/>
    <xf numFmtId="0" fontId="8" fillId="0" borderId="8" xfId="1" applyFont="1" applyBorder="1"/>
    <xf numFmtId="0" fontId="18" fillId="0" borderId="8" xfId="2" applyFont="1" applyBorder="1"/>
    <xf numFmtId="0" fontId="9" fillId="0" borderId="12" xfId="3" applyFont="1" applyBorder="1" applyAlignment="1">
      <alignment horizontal="center" wrapText="1"/>
    </xf>
    <xf numFmtId="0" fontId="19" fillId="4" borderId="8" xfId="1" applyFont="1" applyFill="1" applyBorder="1"/>
    <xf numFmtId="0" fontId="7" fillId="0" borderId="13" xfId="1" applyFont="1" applyBorder="1"/>
    <xf numFmtId="0" fontId="20" fillId="0" borderId="14" xfId="1" applyFont="1" applyBorder="1"/>
    <xf numFmtId="49" fontId="21" fillId="0" borderId="14" xfId="1" applyNumberFormat="1" applyFont="1" applyBorder="1" applyAlignment="1">
      <alignment horizontal="center"/>
    </xf>
    <xf numFmtId="0" fontId="9" fillId="0" borderId="14" xfId="1" applyFont="1" applyBorder="1" applyAlignment="1">
      <alignment horizontal="center"/>
    </xf>
    <xf numFmtId="0" fontId="7" fillId="0" borderId="14" xfId="1" applyFont="1" applyBorder="1"/>
    <xf numFmtId="49" fontId="9" fillId="0" borderId="14" xfId="1" applyNumberFormat="1" applyFont="1" applyBorder="1" applyAlignment="1">
      <alignment horizontal="center"/>
    </xf>
    <xf numFmtId="0" fontId="7" fillId="0" borderId="14" xfId="1" applyFont="1" applyBorder="1" applyAlignment="1">
      <alignment horizontal="right"/>
    </xf>
    <xf numFmtId="0" fontId="7" fillId="4" borderId="14" xfId="1" applyFont="1" applyFill="1" applyBorder="1"/>
    <xf numFmtId="49" fontId="9" fillId="4" borderId="14" xfId="1" applyNumberFormat="1" applyFont="1" applyFill="1" applyBorder="1" applyAlignment="1">
      <alignment horizontal="center"/>
    </xf>
    <xf numFmtId="0" fontId="9" fillId="4" borderId="14" xfId="1" applyFont="1" applyFill="1" applyBorder="1" applyAlignment="1">
      <alignment horizontal="center"/>
    </xf>
    <xf numFmtId="0" fontId="9" fillId="0" borderId="15" xfId="1" applyFont="1" applyBorder="1" applyAlignment="1">
      <alignment horizontal="center"/>
    </xf>
    <xf numFmtId="0" fontId="7" fillId="0" borderId="0" xfId="1" applyFont="1" applyAlignment="1">
      <alignment horizontal="center"/>
    </xf>
    <xf numFmtId="0" fontId="9" fillId="0" borderId="0" xfId="1" applyFont="1" applyAlignment="1">
      <alignment horizontal="center"/>
    </xf>
    <xf numFmtId="0" fontId="12" fillId="0" borderId="0" xfId="1" applyFont="1"/>
    <xf numFmtId="0" fontId="12" fillId="0" borderId="0" xfId="1" applyFont="1" applyAlignment="1">
      <alignment horizontal="center"/>
    </xf>
    <xf numFmtId="0" fontId="12" fillId="4" borderId="0" xfId="1" applyFont="1" applyFill="1"/>
    <xf numFmtId="0" fontId="7" fillId="0" borderId="0" xfId="1" applyFont="1"/>
    <xf numFmtId="0" fontId="20" fillId="0" borderId="0" xfId="1" applyFont="1" applyAlignment="1">
      <alignment wrapText="1"/>
    </xf>
    <xf numFmtId="0" fontId="20" fillId="0" borderId="0" xfId="4" applyFont="1" applyAlignment="1">
      <alignment wrapText="1"/>
    </xf>
    <xf numFmtId="49" fontId="9" fillId="0" borderId="0" xfId="1" applyNumberFormat="1" applyFont="1" applyAlignment="1">
      <alignment horizontal="center"/>
    </xf>
    <xf numFmtId="0" fontId="20" fillId="0" borderId="0" xfId="3" applyFont="1" applyAlignment="1">
      <alignment wrapText="1"/>
    </xf>
    <xf numFmtId="49" fontId="9" fillId="4" borderId="0" xfId="1" applyNumberFormat="1" applyFont="1" applyFill="1" applyAlignment="1">
      <alignment horizontal="center"/>
    </xf>
    <xf numFmtId="0" fontId="20" fillId="0" borderId="0" xfId="1" applyFont="1"/>
    <xf numFmtId="0" fontId="21" fillId="0" borderId="0" xfId="1" applyFont="1" applyAlignment="1">
      <alignment horizontal="center"/>
    </xf>
    <xf numFmtId="0" fontId="3" fillId="0" borderId="0" xfId="1" applyFont="1"/>
    <xf numFmtId="0" fontId="5" fillId="0" borderId="0" xfId="1" applyFont="1" applyAlignment="1">
      <alignment horizontal="center"/>
    </xf>
    <xf numFmtId="0" fontId="22" fillId="0" borderId="0" xfId="1" applyFont="1"/>
    <xf numFmtId="0" fontId="5" fillId="0" borderId="0" xfId="1" applyFont="1"/>
    <xf numFmtId="0" fontId="23" fillId="2" borderId="0" xfId="1" applyFont="1" applyFill="1" applyAlignment="1">
      <alignment horizontal="center"/>
    </xf>
    <xf numFmtId="0" fontId="9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 wrapText="1"/>
    </xf>
    <xf numFmtId="0" fontId="20" fillId="2" borderId="0" xfId="1" applyFont="1" applyFill="1" applyAlignment="1">
      <alignment horizontal="center"/>
    </xf>
    <xf numFmtId="0" fontId="12" fillId="2" borderId="0" xfId="1" applyFont="1" applyFill="1" applyAlignment="1">
      <alignment horizontal="center"/>
    </xf>
    <xf numFmtId="0" fontId="15" fillId="2" borderId="0" xfId="1" applyFont="1" applyFill="1" applyAlignment="1">
      <alignment horizontal="center"/>
    </xf>
  </cellXfs>
  <cellStyles count="5">
    <cellStyle name="Normál" xfId="0" builtinId="0"/>
    <cellStyle name="Normál 2" xfId="1" xr:uid="{D68030C7-3959-4567-A679-5BD95D5B1E62}"/>
    <cellStyle name="Normal 2 11" xfId="2" xr:uid="{1029E425-0844-4BB4-8B6F-1C08EA0223D5}"/>
    <cellStyle name="Normál_Nagynévsor" xfId="3" xr:uid="{FFB4D544-35F6-4306-B717-8305BA046F3D}"/>
    <cellStyle name="Normál_Nefelejcs" xfId="4" xr:uid="{B0C27D22-2F38-4495-8E36-F465937F1AF9}"/>
  </cellStyles>
  <dxfs count="175"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  <dxf>
      <fill>
        <patternFill>
          <bgColor theme="7" tint="0.59996337778862885"/>
        </patternFill>
      </fill>
    </dxf>
    <dxf>
      <fill>
        <patternFill>
          <bgColor rgb="FFFFFF00"/>
        </patternFill>
      </fill>
    </dxf>
    <dxf>
      <fill>
        <patternFill>
          <bgColor rgb="FF009900"/>
        </patternFill>
      </fill>
    </dxf>
    <dxf>
      <fill>
        <patternFill>
          <bgColor rgb="FFFF6600"/>
        </patternFill>
      </fill>
    </dxf>
    <dxf>
      <fill>
        <patternFill>
          <bgColor rgb="FFCC3300"/>
        </patternFill>
      </fill>
    </dxf>
    <dxf>
      <fill>
        <patternFill>
          <bgColor theme="5" tint="0.59996337778862885"/>
        </patternFill>
      </fill>
    </dxf>
    <dxf>
      <fill>
        <patternFill>
          <bgColor theme="4" tint="0.5999633777886288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J55"/>
  <sheetViews>
    <sheetView tabSelected="1" workbookViewId="0">
      <selection activeCell="G20" sqref="G20"/>
    </sheetView>
  </sheetViews>
  <sheetFormatPr defaultRowHeight="14.4" x14ac:dyDescent="0.3"/>
  <sheetData>
    <row r="1" spans="1:36" ht="15" thickBot="1" x14ac:dyDescent="0.35">
      <c r="A1" s="1" t="s">
        <v>0</v>
      </c>
      <c r="B1" s="2"/>
      <c r="C1" s="2"/>
      <c r="D1" s="2"/>
      <c r="E1" s="3" t="s">
        <v>1</v>
      </c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 t="s">
        <v>1</v>
      </c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4"/>
    </row>
    <row r="2" spans="1:36" x14ac:dyDescent="0.3">
      <c r="A2" s="5" t="s">
        <v>2</v>
      </c>
      <c r="B2" s="6"/>
      <c r="C2" s="7" t="s">
        <v>3</v>
      </c>
      <c r="D2" s="7" t="s">
        <v>4</v>
      </c>
      <c r="E2" s="6" t="s">
        <v>2</v>
      </c>
      <c r="F2" s="6"/>
      <c r="G2" s="7" t="s">
        <v>3</v>
      </c>
      <c r="H2" s="7" t="s">
        <v>4</v>
      </c>
      <c r="I2" s="6" t="s">
        <v>2</v>
      </c>
      <c r="J2" s="6"/>
      <c r="K2" s="7" t="s">
        <v>3</v>
      </c>
      <c r="L2" s="7" t="s">
        <v>4</v>
      </c>
      <c r="M2" s="8" t="s">
        <v>2</v>
      </c>
      <c r="N2" s="8"/>
      <c r="O2" s="7" t="s">
        <v>3</v>
      </c>
      <c r="P2" s="7" t="s">
        <v>4</v>
      </c>
      <c r="Q2" s="6" t="s">
        <v>2</v>
      </c>
      <c r="R2" s="6"/>
      <c r="S2" s="7" t="s">
        <v>3</v>
      </c>
      <c r="T2" s="7" t="s">
        <v>4</v>
      </c>
      <c r="U2" s="6" t="s">
        <v>2</v>
      </c>
      <c r="V2" s="6"/>
      <c r="W2" s="7" t="s">
        <v>3</v>
      </c>
      <c r="X2" s="7" t="s">
        <v>4</v>
      </c>
      <c r="Y2" s="6" t="s">
        <v>2</v>
      </c>
      <c r="Z2" s="6"/>
      <c r="AA2" s="7" t="s">
        <v>3</v>
      </c>
      <c r="AB2" s="7" t="s">
        <v>4</v>
      </c>
      <c r="AC2" s="6" t="s">
        <v>2</v>
      </c>
      <c r="AD2" s="6"/>
      <c r="AE2" s="7" t="s">
        <v>3</v>
      </c>
      <c r="AF2" s="7" t="s">
        <v>4</v>
      </c>
      <c r="AG2" s="6" t="s">
        <v>2</v>
      </c>
      <c r="AH2" s="6"/>
      <c r="AI2" s="7" t="s">
        <v>3</v>
      </c>
      <c r="AJ2" s="9" t="s">
        <v>4</v>
      </c>
    </row>
    <row r="3" spans="1:36" x14ac:dyDescent="0.3">
      <c r="A3" s="10" t="s">
        <v>5</v>
      </c>
      <c r="B3" s="11"/>
      <c r="C3" s="11"/>
      <c r="D3" s="11"/>
      <c r="E3" s="10" t="s">
        <v>5</v>
      </c>
      <c r="F3" s="11"/>
      <c r="G3" s="11"/>
      <c r="H3" s="11"/>
      <c r="I3" s="10" t="s">
        <v>5</v>
      </c>
      <c r="J3" s="11"/>
      <c r="K3" s="11"/>
      <c r="L3" s="11"/>
      <c r="M3" s="10" t="s">
        <v>5</v>
      </c>
      <c r="N3" s="11"/>
      <c r="O3" s="11"/>
      <c r="P3" s="11"/>
      <c r="Q3" s="10" t="s">
        <v>5</v>
      </c>
      <c r="R3" s="11"/>
      <c r="S3" s="11"/>
      <c r="T3" s="11"/>
      <c r="U3" s="10" t="s">
        <v>5</v>
      </c>
      <c r="V3" s="11"/>
      <c r="W3" s="11"/>
      <c r="X3" s="11"/>
      <c r="Y3" s="10" t="s">
        <v>5</v>
      </c>
      <c r="Z3" s="11"/>
      <c r="AA3" s="11"/>
      <c r="AB3" s="11"/>
      <c r="AC3" s="10" t="s">
        <v>5</v>
      </c>
      <c r="AD3" s="11"/>
      <c r="AE3" s="11"/>
      <c r="AF3" s="11"/>
      <c r="AG3" s="10" t="s">
        <v>5</v>
      </c>
      <c r="AH3" s="11"/>
      <c r="AI3" s="11"/>
      <c r="AJ3" s="11"/>
    </row>
    <row r="4" spans="1:36" x14ac:dyDescent="0.3">
      <c r="A4" s="12" t="s">
        <v>6</v>
      </c>
      <c r="B4" s="13" t="s">
        <v>7</v>
      </c>
      <c r="C4" s="14"/>
      <c r="D4" s="15"/>
      <c r="E4" s="16" t="s">
        <v>7</v>
      </c>
      <c r="F4" s="16"/>
      <c r="G4" s="16"/>
      <c r="H4" s="16"/>
      <c r="I4" s="16" t="s">
        <v>7</v>
      </c>
      <c r="J4" s="16"/>
      <c r="K4" s="16"/>
      <c r="L4" s="16"/>
      <c r="M4" s="16" t="s">
        <v>7</v>
      </c>
      <c r="N4" s="16"/>
      <c r="O4" s="16"/>
      <c r="P4" s="16"/>
      <c r="Q4" s="16" t="s">
        <v>7</v>
      </c>
      <c r="R4" s="16"/>
      <c r="S4" s="16"/>
      <c r="T4" s="16"/>
      <c r="U4" s="16" t="s">
        <v>7</v>
      </c>
      <c r="V4" s="16"/>
      <c r="W4" s="16"/>
      <c r="X4" s="16"/>
      <c r="Y4" s="16" t="s">
        <v>7</v>
      </c>
      <c r="Z4" s="16"/>
      <c r="AA4" s="16"/>
      <c r="AB4" s="16"/>
      <c r="AC4" s="16" t="s">
        <v>7</v>
      </c>
      <c r="AD4" s="16"/>
      <c r="AE4" s="16"/>
      <c r="AF4" s="16"/>
      <c r="AG4" s="16" t="s">
        <v>7</v>
      </c>
      <c r="AH4" s="16"/>
      <c r="AI4" s="16"/>
      <c r="AJ4" s="16"/>
    </row>
    <row r="5" spans="1:36" x14ac:dyDescent="0.3">
      <c r="A5" s="12" t="s">
        <v>6</v>
      </c>
      <c r="B5" s="13" t="s">
        <v>7</v>
      </c>
      <c r="C5" s="14"/>
      <c r="D5" s="15"/>
      <c r="E5" s="16" t="s">
        <v>7</v>
      </c>
      <c r="F5" s="16"/>
      <c r="G5" s="16"/>
      <c r="H5" s="16"/>
      <c r="I5" s="16" t="s">
        <v>7</v>
      </c>
      <c r="J5" s="16"/>
      <c r="K5" s="16"/>
      <c r="L5" s="16"/>
      <c r="M5" s="16" t="s">
        <v>7</v>
      </c>
      <c r="N5" s="16"/>
      <c r="O5" s="16"/>
      <c r="P5" s="16"/>
      <c r="Q5" s="16" t="s">
        <v>7</v>
      </c>
      <c r="R5" s="16"/>
      <c r="S5" s="16"/>
      <c r="T5" s="16"/>
      <c r="U5" s="16" t="s">
        <v>7</v>
      </c>
      <c r="V5" s="16"/>
      <c r="W5" s="16"/>
      <c r="X5" s="16"/>
      <c r="Y5" s="16" t="s">
        <v>7</v>
      </c>
      <c r="Z5" s="16"/>
      <c r="AA5" s="16"/>
      <c r="AB5" s="16"/>
      <c r="AC5" s="16" t="s">
        <v>7</v>
      </c>
      <c r="AD5" s="16"/>
      <c r="AE5" s="16"/>
      <c r="AF5" s="16"/>
      <c r="AG5" s="16" t="s">
        <v>7</v>
      </c>
      <c r="AH5" s="16"/>
      <c r="AI5" s="16"/>
      <c r="AJ5" s="16"/>
    </row>
    <row r="6" spans="1:36" x14ac:dyDescent="0.3">
      <c r="A6" s="12" t="s">
        <v>8</v>
      </c>
      <c r="B6" s="13" t="s">
        <v>9</v>
      </c>
      <c r="C6" s="14"/>
      <c r="D6" s="15"/>
      <c r="E6" s="16" t="s">
        <v>9</v>
      </c>
      <c r="F6" s="16"/>
      <c r="G6" s="16"/>
      <c r="H6" s="16"/>
      <c r="I6" s="16" t="s">
        <v>9</v>
      </c>
      <c r="J6" s="16"/>
      <c r="K6" s="16"/>
      <c r="L6" s="16"/>
      <c r="M6" s="16" t="s">
        <v>9</v>
      </c>
      <c r="N6" s="16"/>
      <c r="O6" s="16"/>
      <c r="P6" s="16"/>
      <c r="Q6" s="16" t="s">
        <v>9</v>
      </c>
      <c r="R6" s="16"/>
      <c r="S6" s="16"/>
      <c r="T6" s="16"/>
      <c r="U6" s="16" t="s">
        <v>9</v>
      </c>
      <c r="V6" s="16"/>
      <c r="W6" s="16"/>
      <c r="X6" s="16"/>
      <c r="Y6" s="16" t="s">
        <v>9</v>
      </c>
      <c r="Z6" s="16"/>
      <c r="AA6" s="16"/>
      <c r="AB6" s="16"/>
      <c r="AC6" s="16" t="s">
        <v>9</v>
      </c>
      <c r="AD6" s="16"/>
      <c r="AE6" s="16"/>
      <c r="AF6" s="16"/>
      <c r="AG6" s="16" t="s">
        <v>9</v>
      </c>
      <c r="AH6" s="16"/>
      <c r="AI6" s="16"/>
      <c r="AJ6" s="16"/>
    </row>
    <row r="7" spans="1:36" x14ac:dyDescent="0.3">
      <c r="A7" s="17" t="s">
        <v>10</v>
      </c>
      <c r="B7" s="18" t="s">
        <v>11</v>
      </c>
      <c r="C7" s="19" t="s">
        <v>12</v>
      </c>
      <c r="D7" s="20" t="s">
        <v>13</v>
      </c>
      <c r="E7" s="21" t="s">
        <v>10</v>
      </c>
      <c r="F7" s="22"/>
      <c r="G7" s="19"/>
      <c r="H7" s="23"/>
      <c r="I7" s="21" t="s">
        <v>10</v>
      </c>
      <c r="J7" s="22"/>
      <c r="K7" s="19"/>
      <c r="L7" s="24"/>
      <c r="M7" s="21" t="s">
        <v>10</v>
      </c>
      <c r="N7" s="18"/>
      <c r="O7" s="25"/>
      <c r="P7" s="20"/>
      <c r="Q7" s="21" t="s">
        <v>10</v>
      </c>
      <c r="R7" s="26"/>
      <c r="S7" s="19"/>
      <c r="T7" s="19"/>
      <c r="U7" s="21" t="s">
        <v>10</v>
      </c>
      <c r="V7" s="27"/>
      <c r="W7" s="19"/>
      <c r="X7" s="23"/>
      <c r="Y7" s="21" t="s">
        <v>10</v>
      </c>
      <c r="Z7" s="28"/>
      <c r="AA7" s="19"/>
      <c r="AB7" s="23"/>
      <c r="AC7" s="21" t="s">
        <v>10</v>
      </c>
      <c r="AD7" s="29"/>
      <c r="AE7" s="19"/>
      <c r="AF7" s="19"/>
      <c r="AG7" s="30" t="s">
        <v>10</v>
      </c>
      <c r="AH7" s="27"/>
      <c r="AI7" s="19"/>
      <c r="AJ7" s="31"/>
    </row>
    <row r="8" spans="1:36" x14ac:dyDescent="0.3">
      <c r="A8" s="17" t="s">
        <v>14</v>
      </c>
      <c r="B8" s="18" t="s">
        <v>15</v>
      </c>
      <c r="C8" s="19" t="s">
        <v>16</v>
      </c>
      <c r="D8" s="20" t="s">
        <v>17</v>
      </c>
      <c r="E8" s="21" t="s">
        <v>14</v>
      </c>
      <c r="F8" s="32"/>
      <c r="G8" s="25"/>
      <c r="H8" s="20"/>
      <c r="I8" s="21" t="s">
        <v>14</v>
      </c>
      <c r="J8" s="33"/>
      <c r="K8" s="19"/>
      <c r="L8" s="23"/>
      <c r="M8" s="21" t="s">
        <v>14</v>
      </c>
      <c r="N8" s="18"/>
      <c r="O8" s="25"/>
      <c r="P8" s="20"/>
      <c r="Q8" s="21" t="s">
        <v>14</v>
      </c>
      <c r="R8" s="18"/>
      <c r="S8" s="25"/>
      <c r="T8" s="25"/>
      <c r="U8" s="21" t="s">
        <v>14</v>
      </c>
      <c r="V8" s="27"/>
      <c r="W8" s="19"/>
      <c r="X8" s="23"/>
      <c r="Y8" s="21" t="s">
        <v>14</v>
      </c>
      <c r="Z8" s="34"/>
      <c r="AA8" s="19"/>
      <c r="AB8" s="23"/>
      <c r="AC8" s="21" t="s">
        <v>14</v>
      </c>
      <c r="AD8" s="35"/>
      <c r="AE8" s="19"/>
      <c r="AF8" s="19"/>
      <c r="AG8" s="30" t="s">
        <v>14</v>
      </c>
      <c r="AH8" s="36"/>
      <c r="AI8" s="19"/>
      <c r="AJ8" s="31"/>
    </row>
    <row r="9" spans="1:36" x14ac:dyDescent="0.3">
      <c r="A9" s="17" t="s">
        <v>18</v>
      </c>
      <c r="B9" s="18" t="s">
        <v>19</v>
      </c>
      <c r="C9" s="20" t="s">
        <v>20</v>
      </c>
      <c r="D9" s="20" t="s">
        <v>17</v>
      </c>
      <c r="E9" s="21" t="s">
        <v>18</v>
      </c>
      <c r="F9" s="22"/>
      <c r="G9" s="19"/>
      <c r="H9" s="23"/>
      <c r="I9" s="21" t="s">
        <v>18</v>
      </c>
      <c r="J9" s="33"/>
      <c r="K9" s="19"/>
      <c r="L9" s="23"/>
      <c r="M9" s="21" t="s">
        <v>18</v>
      </c>
      <c r="N9" s="32"/>
      <c r="O9" s="19"/>
      <c r="P9" s="23"/>
      <c r="Q9" s="21" t="s">
        <v>18</v>
      </c>
      <c r="R9" s="26"/>
      <c r="S9" s="19"/>
      <c r="T9" s="19"/>
      <c r="U9" s="21" t="s">
        <v>18</v>
      </c>
      <c r="V9" s="27"/>
      <c r="W9" s="19"/>
      <c r="X9" s="23"/>
      <c r="Y9" s="21" t="s">
        <v>18</v>
      </c>
      <c r="Z9" s="37"/>
      <c r="AA9" s="19"/>
      <c r="AB9" s="24"/>
      <c r="AC9" s="21" t="s">
        <v>18</v>
      </c>
      <c r="AD9" s="29"/>
      <c r="AE9" s="19"/>
      <c r="AF9" s="24"/>
      <c r="AG9" s="30" t="s">
        <v>18</v>
      </c>
      <c r="AH9" s="38"/>
      <c r="AI9" s="19"/>
      <c r="AJ9" s="31"/>
    </row>
    <row r="10" spans="1:36" x14ac:dyDescent="0.3">
      <c r="A10" s="17" t="s">
        <v>21</v>
      </c>
      <c r="B10" s="39" t="s">
        <v>22</v>
      </c>
      <c r="C10" s="19" t="s">
        <v>12</v>
      </c>
      <c r="D10" s="23" t="s">
        <v>17</v>
      </c>
      <c r="E10" s="21" t="s">
        <v>21</v>
      </c>
      <c r="F10" s="22"/>
      <c r="G10" s="19"/>
      <c r="H10" s="23"/>
      <c r="I10" s="21" t="s">
        <v>21</v>
      </c>
      <c r="J10" s="33"/>
      <c r="K10" s="19"/>
      <c r="L10" s="23"/>
      <c r="M10" s="21" t="s">
        <v>21</v>
      </c>
      <c r="N10" s="18"/>
      <c r="O10" s="25"/>
      <c r="P10" s="20"/>
      <c r="Q10" s="21" t="s">
        <v>21</v>
      </c>
      <c r="R10" s="26"/>
      <c r="S10" s="19"/>
      <c r="T10" s="25"/>
      <c r="U10" s="21" t="s">
        <v>21</v>
      </c>
      <c r="V10" s="27"/>
      <c r="W10" s="19"/>
      <c r="X10" s="23"/>
      <c r="Y10" s="21" t="s">
        <v>21</v>
      </c>
      <c r="Z10" s="34"/>
      <c r="AA10" s="19"/>
      <c r="AB10" s="24"/>
      <c r="AC10" s="21" t="s">
        <v>21</v>
      </c>
      <c r="AD10" s="29"/>
      <c r="AE10" s="19"/>
      <c r="AF10" s="19"/>
      <c r="AG10" s="30" t="s">
        <v>21</v>
      </c>
      <c r="AH10" s="27"/>
      <c r="AI10" s="19"/>
      <c r="AJ10" s="31"/>
    </row>
    <row r="11" spans="1:36" x14ac:dyDescent="0.3">
      <c r="A11" s="17" t="s">
        <v>23</v>
      </c>
      <c r="B11" s="18" t="s">
        <v>24</v>
      </c>
      <c r="C11" s="25" t="s">
        <v>16</v>
      </c>
      <c r="D11" s="20" t="s">
        <v>13</v>
      </c>
      <c r="E11" s="21" t="s">
        <v>23</v>
      </c>
      <c r="F11" s="22"/>
      <c r="G11" s="19"/>
      <c r="H11" s="23"/>
      <c r="I11" s="21" t="s">
        <v>23</v>
      </c>
      <c r="J11" s="40"/>
      <c r="K11" s="19"/>
      <c r="L11" s="23"/>
      <c r="M11" s="21" t="s">
        <v>23</v>
      </c>
      <c r="N11" s="32"/>
      <c r="O11" s="19"/>
      <c r="P11" s="23"/>
      <c r="Q11" s="21" t="s">
        <v>23</v>
      </c>
      <c r="R11" s="26"/>
      <c r="S11" s="19"/>
      <c r="T11" s="19"/>
      <c r="U11" s="21" t="s">
        <v>23</v>
      </c>
      <c r="V11" s="27"/>
      <c r="W11" s="19"/>
      <c r="X11" s="23"/>
      <c r="Y11" s="21" t="s">
        <v>23</v>
      </c>
      <c r="Z11" s="28"/>
      <c r="AA11" s="19"/>
      <c r="AB11" s="23"/>
      <c r="AC11" s="21" t="s">
        <v>23</v>
      </c>
      <c r="AD11" s="41"/>
      <c r="AE11" s="25"/>
      <c r="AF11" s="25"/>
      <c r="AG11" s="30" t="s">
        <v>23</v>
      </c>
      <c r="AH11" s="27"/>
      <c r="AI11" s="19"/>
      <c r="AJ11" s="31"/>
    </row>
    <row r="12" spans="1:36" x14ac:dyDescent="0.3">
      <c r="A12" s="17" t="s">
        <v>25</v>
      </c>
      <c r="B12" s="35"/>
      <c r="C12" s="19"/>
      <c r="D12" s="23"/>
      <c r="E12" s="21" t="s">
        <v>25</v>
      </c>
      <c r="F12" s="22"/>
      <c r="G12" s="19"/>
      <c r="H12" s="23"/>
      <c r="I12" s="21" t="s">
        <v>25</v>
      </c>
      <c r="J12" s="42"/>
      <c r="K12" s="19"/>
      <c r="L12" s="23"/>
      <c r="M12" s="21" t="s">
        <v>25</v>
      </c>
      <c r="N12" s="32"/>
      <c r="O12" s="19"/>
      <c r="P12" s="23"/>
      <c r="Q12" s="21" t="s">
        <v>25</v>
      </c>
      <c r="R12" s="26"/>
      <c r="S12" s="19"/>
      <c r="T12" s="19"/>
      <c r="U12" s="21" t="s">
        <v>25</v>
      </c>
      <c r="V12" s="27"/>
      <c r="W12" s="19"/>
      <c r="X12" s="23"/>
      <c r="Y12" s="21" t="s">
        <v>25</v>
      </c>
      <c r="Z12" s="18"/>
      <c r="AA12" s="20"/>
      <c r="AB12" s="20"/>
      <c r="AC12" s="21" t="s">
        <v>25</v>
      </c>
      <c r="AD12" s="29"/>
      <c r="AE12" s="19"/>
      <c r="AF12" s="19"/>
      <c r="AG12" s="30" t="s">
        <v>25</v>
      </c>
      <c r="AH12" s="27"/>
      <c r="AI12" s="19"/>
      <c r="AJ12" s="31"/>
    </row>
    <row r="13" spans="1:36" x14ac:dyDescent="0.3">
      <c r="A13" s="17" t="s">
        <v>26</v>
      </c>
      <c r="B13" s="27"/>
      <c r="C13" s="19"/>
      <c r="D13" s="20"/>
      <c r="E13" s="21" t="s">
        <v>26</v>
      </c>
      <c r="F13" s="22"/>
      <c r="G13" s="19"/>
      <c r="H13" s="23"/>
      <c r="I13" s="21" t="s">
        <v>26</v>
      </c>
      <c r="J13" s="33"/>
      <c r="K13" s="19"/>
      <c r="L13" s="23"/>
      <c r="M13" s="21" t="s">
        <v>26</v>
      </c>
      <c r="N13" s="18"/>
      <c r="O13" s="25"/>
      <c r="P13" s="20"/>
      <c r="Q13" s="21" t="s">
        <v>26</v>
      </c>
      <c r="R13" s="26"/>
      <c r="S13" s="19"/>
      <c r="T13" s="19"/>
      <c r="U13" s="21" t="s">
        <v>26</v>
      </c>
      <c r="V13" s="27"/>
      <c r="W13" s="19"/>
      <c r="X13" s="23"/>
      <c r="Y13" s="21" t="s">
        <v>26</v>
      </c>
      <c r="Z13" s="34"/>
      <c r="AA13" s="19"/>
      <c r="AB13" s="23"/>
      <c r="AC13" s="21" t="s">
        <v>26</v>
      </c>
      <c r="AD13" s="18"/>
      <c r="AE13" s="25"/>
      <c r="AF13" s="25"/>
      <c r="AG13" s="30" t="s">
        <v>26</v>
      </c>
      <c r="AH13" s="43"/>
      <c r="AI13" s="19"/>
      <c r="AJ13" s="31"/>
    </row>
    <row r="14" spans="1:36" x14ac:dyDescent="0.3">
      <c r="A14" s="17" t="s">
        <v>27</v>
      </c>
      <c r="B14" s="44"/>
      <c r="C14" s="19"/>
      <c r="D14" s="23"/>
      <c r="E14" s="21" t="s">
        <v>27</v>
      </c>
      <c r="F14" s="22"/>
      <c r="G14" s="19"/>
      <c r="H14" s="23"/>
      <c r="I14" s="21" t="s">
        <v>27</v>
      </c>
      <c r="J14" s="33"/>
      <c r="K14" s="19"/>
      <c r="L14" s="23"/>
      <c r="M14" s="21" t="s">
        <v>27</v>
      </c>
      <c r="N14" s="18"/>
      <c r="O14" s="25"/>
      <c r="P14" s="20"/>
      <c r="Q14" s="21" t="s">
        <v>27</v>
      </c>
      <c r="R14" s="26"/>
      <c r="S14" s="19"/>
      <c r="T14" s="19"/>
      <c r="U14" s="21" t="s">
        <v>27</v>
      </c>
      <c r="V14" s="27"/>
      <c r="W14" s="19"/>
      <c r="X14" s="23"/>
      <c r="Y14" s="21" t="s">
        <v>27</v>
      </c>
      <c r="Z14" s="34"/>
      <c r="AA14" s="19"/>
      <c r="AB14" s="23"/>
      <c r="AC14" s="21" t="s">
        <v>27</v>
      </c>
      <c r="AD14" s="29"/>
      <c r="AE14" s="19"/>
      <c r="AF14" s="45"/>
      <c r="AG14" s="30" t="s">
        <v>27</v>
      </c>
      <c r="AH14" s="18"/>
      <c r="AI14" s="19"/>
      <c r="AJ14" s="46"/>
    </row>
    <row r="15" spans="1:36" x14ac:dyDescent="0.3">
      <c r="A15" s="17" t="s">
        <v>28</v>
      </c>
      <c r="B15" s="44"/>
      <c r="C15" s="19"/>
      <c r="D15" s="24"/>
      <c r="E15" s="21" t="s">
        <v>28</v>
      </c>
      <c r="F15" s="22"/>
      <c r="G15" s="19"/>
      <c r="H15" s="23"/>
      <c r="I15" s="21" t="s">
        <v>28</v>
      </c>
      <c r="J15" s="33"/>
      <c r="K15" s="19"/>
      <c r="L15" s="23"/>
      <c r="M15" s="21" t="s">
        <v>28</v>
      </c>
      <c r="N15" s="47"/>
      <c r="O15" s="25"/>
      <c r="P15" s="20"/>
      <c r="Q15" s="21" t="s">
        <v>28</v>
      </c>
      <c r="R15" s="26"/>
      <c r="S15" s="19"/>
      <c r="T15" s="19"/>
      <c r="U15" s="21" t="s">
        <v>28</v>
      </c>
      <c r="V15" s="27"/>
      <c r="W15" s="19"/>
      <c r="X15" s="23"/>
      <c r="Y15" s="21" t="s">
        <v>28</v>
      </c>
      <c r="Z15" s="18"/>
      <c r="AA15" s="25"/>
      <c r="AB15" s="25"/>
      <c r="AC15" s="21" t="s">
        <v>28</v>
      </c>
      <c r="AD15" s="29"/>
      <c r="AE15" s="19"/>
      <c r="AF15" s="25"/>
      <c r="AG15" s="30" t="s">
        <v>28</v>
      </c>
      <c r="AH15" s="18"/>
      <c r="AI15" s="20"/>
      <c r="AJ15" s="48"/>
    </row>
    <row r="16" spans="1:36" x14ac:dyDescent="0.3">
      <c r="A16" s="17" t="s">
        <v>29</v>
      </c>
      <c r="B16" s="35"/>
      <c r="C16" s="19"/>
      <c r="D16" s="23"/>
      <c r="E16" s="21" t="s">
        <v>29</v>
      </c>
      <c r="F16" s="22"/>
      <c r="G16" s="19"/>
      <c r="H16" s="23"/>
      <c r="I16" s="21" t="s">
        <v>29</v>
      </c>
      <c r="J16" s="42"/>
      <c r="K16" s="19"/>
      <c r="L16" s="23"/>
      <c r="M16" s="21" t="s">
        <v>29</v>
      </c>
      <c r="N16" s="18"/>
      <c r="O16" s="25"/>
      <c r="P16" s="20"/>
      <c r="Q16" s="21" t="s">
        <v>29</v>
      </c>
      <c r="R16" s="26"/>
      <c r="S16" s="19"/>
      <c r="T16" s="19"/>
      <c r="U16" s="21" t="s">
        <v>29</v>
      </c>
      <c r="V16" s="27"/>
      <c r="W16" s="19"/>
      <c r="X16" s="23"/>
      <c r="Y16" s="21" t="s">
        <v>29</v>
      </c>
      <c r="Z16" s="35"/>
      <c r="AA16" s="25"/>
      <c r="AB16" s="23"/>
      <c r="AC16" s="21" t="s">
        <v>29</v>
      </c>
      <c r="AD16" s="18"/>
      <c r="AE16" s="25"/>
      <c r="AF16" s="25"/>
      <c r="AG16" s="30" t="s">
        <v>29</v>
      </c>
      <c r="AH16" s="38"/>
      <c r="AI16" s="19"/>
      <c r="AJ16" s="31"/>
    </row>
    <row r="17" spans="1:36" x14ac:dyDescent="0.3">
      <c r="A17" s="17" t="s">
        <v>30</v>
      </c>
      <c r="B17" s="32"/>
      <c r="C17" s="19"/>
      <c r="D17" s="23"/>
      <c r="E17" s="21" t="s">
        <v>30</v>
      </c>
      <c r="F17" s="22"/>
      <c r="G17" s="19"/>
      <c r="H17" s="23"/>
      <c r="I17" s="21" t="s">
        <v>30</v>
      </c>
      <c r="J17" s="42"/>
      <c r="K17" s="19"/>
      <c r="L17" s="23"/>
      <c r="M17" s="21" t="s">
        <v>30</v>
      </c>
      <c r="N17" s="32"/>
      <c r="O17" s="19"/>
      <c r="P17" s="23"/>
      <c r="Q17" s="21" t="s">
        <v>30</v>
      </c>
      <c r="R17" s="18"/>
      <c r="S17" s="19"/>
      <c r="T17" s="19"/>
      <c r="U17" s="21" t="s">
        <v>30</v>
      </c>
      <c r="V17" s="27"/>
      <c r="W17" s="19"/>
      <c r="X17" s="23"/>
      <c r="Y17" s="21" t="s">
        <v>30</v>
      </c>
      <c r="Z17" s="28"/>
      <c r="AA17" s="19"/>
      <c r="AB17" s="23"/>
      <c r="AC17" s="21" t="s">
        <v>30</v>
      </c>
      <c r="AD17" s="18"/>
      <c r="AE17" s="25"/>
      <c r="AF17" s="25"/>
      <c r="AG17" s="30" t="s">
        <v>30</v>
      </c>
      <c r="AH17" s="18"/>
      <c r="AI17" s="20"/>
      <c r="AJ17" s="48"/>
    </row>
    <row r="18" spans="1:36" x14ac:dyDescent="0.3">
      <c r="A18" s="17" t="s">
        <v>31</v>
      </c>
      <c r="B18" s="44"/>
      <c r="C18" s="19"/>
      <c r="D18" s="23"/>
      <c r="E18" s="21" t="s">
        <v>31</v>
      </c>
      <c r="F18" s="22"/>
      <c r="G18" s="19"/>
      <c r="H18" s="23"/>
      <c r="I18" s="21" t="s">
        <v>31</v>
      </c>
      <c r="J18" s="27"/>
      <c r="K18" s="19"/>
      <c r="L18" s="23"/>
      <c r="M18" s="21" t="s">
        <v>31</v>
      </c>
      <c r="N18" s="18"/>
      <c r="O18" s="25"/>
      <c r="P18" s="20"/>
      <c r="Q18" s="21" t="s">
        <v>31</v>
      </c>
      <c r="R18" s="26"/>
      <c r="S18" s="19"/>
      <c r="T18" s="19"/>
      <c r="U18" s="21" t="s">
        <v>31</v>
      </c>
      <c r="V18" s="27"/>
      <c r="W18" s="19"/>
      <c r="X18" s="23"/>
      <c r="Y18" s="21" t="s">
        <v>31</v>
      </c>
      <c r="Z18" s="34"/>
      <c r="AA18" s="19"/>
      <c r="AB18" s="23"/>
      <c r="AC18" s="21" t="s">
        <v>31</v>
      </c>
      <c r="AD18" s="18"/>
      <c r="AE18" s="25"/>
      <c r="AF18" s="25"/>
      <c r="AG18" s="30" t="s">
        <v>31</v>
      </c>
      <c r="AH18" s="36"/>
      <c r="AI18" s="19"/>
      <c r="AJ18" s="31"/>
    </row>
    <row r="19" spans="1:36" x14ac:dyDescent="0.3">
      <c r="A19" s="17" t="s">
        <v>32</v>
      </c>
      <c r="B19" s="49"/>
      <c r="C19" s="19"/>
      <c r="D19" s="23"/>
      <c r="E19" s="21" t="s">
        <v>32</v>
      </c>
      <c r="F19" s="22"/>
      <c r="G19" s="19"/>
      <c r="H19" s="23"/>
      <c r="I19" s="21" t="s">
        <v>32</v>
      </c>
      <c r="J19" s="40"/>
      <c r="K19" s="19"/>
      <c r="L19" s="23"/>
      <c r="M19" s="21" t="s">
        <v>32</v>
      </c>
      <c r="N19" s="50"/>
      <c r="O19" s="19"/>
      <c r="P19" s="20"/>
      <c r="Q19" s="21" t="s">
        <v>32</v>
      </c>
      <c r="R19" s="26"/>
      <c r="S19" s="19"/>
      <c r="T19" s="19"/>
      <c r="U19" s="21" t="s">
        <v>32</v>
      </c>
      <c r="V19" s="27"/>
      <c r="W19" s="19"/>
      <c r="X19" s="23"/>
      <c r="Y19" s="21" t="s">
        <v>32</v>
      </c>
      <c r="Z19" s="28"/>
      <c r="AA19" s="19"/>
      <c r="AB19" s="23"/>
      <c r="AC19" s="21" t="s">
        <v>32</v>
      </c>
      <c r="AD19" s="29"/>
      <c r="AE19" s="25"/>
      <c r="AF19" s="51"/>
      <c r="AG19" s="30" t="s">
        <v>32</v>
      </c>
      <c r="AH19" s="32"/>
      <c r="AI19" s="19"/>
      <c r="AJ19" s="31"/>
    </row>
    <row r="20" spans="1:36" x14ac:dyDescent="0.3">
      <c r="A20" s="17" t="s">
        <v>33</v>
      </c>
      <c r="B20" s="18"/>
      <c r="C20" s="25"/>
      <c r="D20" s="20"/>
      <c r="E20" s="21" t="s">
        <v>33</v>
      </c>
      <c r="F20" s="22"/>
      <c r="G20" s="19"/>
      <c r="H20" s="23"/>
      <c r="I20" s="21" t="s">
        <v>33</v>
      </c>
      <c r="J20" s="33"/>
      <c r="K20" s="19"/>
      <c r="L20" s="23"/>
      <c r="M20" s="21" t="s">
        <v>33</v>
      </c>
      <c r="N20" s="18"/>
      <c r="O20" s="25"/>
      <c r="P20" s="20"/>
      <c r="Q20" s="21" t="s">
        <v>33</v>
      </c>
      <c r="R20" s="18"/>
      <c r="S20" s="20"/>
      <c r="T20" s="20"/>
      <c r="U20" s="21" t="s">
        <v>33</v>
      </c>
      <c r="V20" s="27"/>
      <c r="W20" s="19"/>
      <c r="X20" s="23"/>
      <c r="Y20" s="21" t="s">
        <v>33</v>
      </c>
      <c r="Z20" s="18"/>
      <c r="AA20" s="20"/>
      <c r="AB20" s="20"/>
      <c r="AC20" s="21" t="s">
        <v>33</v>
      </c>
      <c r="AD20" s="29"/>
      <c r="AE20" s="19"/>
      <c r="AF20" s="45"/>
      <c r="AG20" s="30" t="s">
        <v>33</v>
      </c>
      <c r="AH20" s="27"/>
      <c r="AI20" s="19"/>
      <c r="AJ20" s="31"/>
    </row>
    <row r="21" spans="1:36" x14ac:dyDescent="0.3">
      <c r="A21" s="17" t="s">
        <v>34</v>
      </c>
      <c r="B21" s="52"/>
      <c r="C21" s="19"/>
      <c r="D21" s="23"/>
      <c r="E21" s="21" t="s">
        <v>34</v>
      </c>
      <c r="F21" s="22"/>
      <c r="G21" s="19"/>
      <c r="H21" s="23"/>
      <c r="I21" s="21" t="s">
        <v>34</v>
      </c>
      <c r="J21" s="42"/>
      <c r="K21" s="19"/>
      <c r="L21" s="23"/>
      <c r="M21" s="21" t="s">
        <v>34</v>
      </c>
      <c r="N21" s="18"/>
      <c r="O21" s="25"/>
      <c r="P21" s="20"/>
      <c r="Q21" s="21" t="s">
        <v>34</v>
      </c>
      <c r="R21" s="26"/>
      <c r="S21" s="19"/>
      <c r="T21" s="19"/>
      <c r="U21" s="21" t="s">
        <v>34</v>
      </c>
      <c r="V21" s="27"/>
      <c r="W21" s="19"/>
      <c r="X21" s="23"/>
      <c r="Y21" s="21" t="s">
        <v>34</v>
      </c>
      <c r="Z21" s="35"/>
      <c r="AA21" s="19"/>
      <c r="AB21" s="23"/>
      <c r="AC21" s="21" t="s">
        <v>34</v>
      </c>
      <c r="AD21" s="18"/>
      <c r="AE21" s="25"/>
      <c r="AF21" s="25"/>
      <c r="AG21" s="30" t="s">
        <v>34</v>
      </c>
      <c r="AH21" s="49"/>
      <c r="AI21" s="19"/>
      <c r="AJ21" s="31"/>
    </row>
    <row r="22" spans="1:36" x14ac:dyDescent="0.3">
      <c r="A22" s="17" t="s">
        <v>35</v>
      </c>
      <c r="B22" s="49"/>
      <c r="C22" s="19"/>
      <c r="D22" s="23"/>
      <c r="E22" s="21" t="s">
        <v>35</v>
      </c>
      <c r="F22" s="22"/>
      <c r="G22" s="19"/>
      <c r="H22" s="23"/>
      <c r="I22" s="21" t="s">
        <v>35</v>
      </c>
      <c r="J22" s="42"/>
      <c r="K22" s="19"/>
      <c r="L22" s="23"/>
      <c r="M22" s="21" t="s">
        <v>35</v>
      </c>
      <c r="N22" s="18"/>
      <c r="O22" s="25"/>
      <c r="P22" s="20"/>
      <c r="Q22" s="21" t="s">
        <v>35</v>
      </c>
      <c r="R22" s="49"/>
      <c r="S22" s="19"/>
      <c r="T22" s="19"/>
      <c r="U22" s="21" t="s">
        <v>35</v>
      </c>
      <c r="V22" s="27"/>
      <c r="W22" s="19"/>
      <c r="X22" s="23"/>
      <c r="Y22" s="21" t="s">
        <v>35</v>
      </c>
      <c r="Z22" s="35"/>
      <c r="AA22" s="19"/>
      <c r="AB22" s="24"/>
      <c r="AC22" s="21" t="s">
        <v>35</v>
      </c>
      <c r="AD22" s="29"/>
      <c r="AE22" s="25"/>
      <c r="AF22" s="51"/>
      <c r="AG22" s="30" t="s">
        <v>35</v>
      </c>
      <c r="AH22" s="26"/>
      <c r="AI22" s="19"/>
      <c r="AJ22" s="31"/>
    </row>
    <row r="23" spans="1:36" x14ac:dyDescent="0.3">
      <c r="A23" s="17" t="s">
        <v>36</v>
      </c>
      <c r="B23" s="44"/>
      <c r="C23" s="19"/>
      <c r="D23" s="23"/>
      <c r="E23" s="21" t="s">
        <v>36</v>
      </c>
      <c r="F23" s="49"/>
      <c r="G23" s="19"/>
      <c r="H23" s="23"/>
      <c r="I23" s="21" t="s">
        <v>36</v>
      </c>
      <c r="J23" s="33"/>
      <c r="K23" s="19"/>
      <c r="L23" s="23"/>
      <c r="M23" s="21" t="s">
        <v>36</v>
      </c>
      <c r="N23" s="18"/>
      <c r="O23" s="19"/>
      <c r="P23" s="23"/>
      <c r="Q23" s="21" t="s">
        <v>36</v>
      </c>
      <c r="R23" s="26"/>
      <c r="S23" s="19"/>
      <c r="T23" s="19"/>
      <c r="U23" s="21" t="s">
        <v>36</v>
      </c>
      <c r="V23" s="27"/>
      <c r="W23" s="19"/>
      <c r="X23" s="23"/>
      <c r="Y23" s="21" t="s">
        <v>36</v>
      </c>
      <c r="Z23" s="34"/>
      <c r="AA23" s="19"/>
      <c r="AB23" s="23"/>
      <c r="AC23" s="21" t="s">
        <v>36</v>
      </c>
      <c r="AD23" s="29"/>
      <c r="AE23" s="19"/>
      <c r="AF23" s="45"/>
      <c r="AG23" s="30" t="s">
        <v>36</v>
      </c>
      <c r="AH23" s="18"/>
      <c r="AI23" s="19"/>
      <c r="AJ23" s="53"/>
    </row>
    <row r="24" spans="1:36" x14ac:dyDescent="0.3">
      <c r="A24" s="17" t="s">
        <v>37</v>
      </c>
      <c r="B24" s="44"/>
      <c r="C24" s="19"/>
      <c r="D24" s="23"/>
      <c r="E24" s="21" t="s">
        <v>37</v>
      </c>
      <c r="F24" s="22"/>
      <c r="G24" s="19"/>
      <c r="H24" s="23"/>
      <c r="I24" s="21" t="s">
        <v>37</v>
      </c>
      <c r="J24" s="33"/>
      <c r="K24" s="19"/>
      <c r="L24" s="23"/>
      <c r="M24" s="21" t="s">
        <v>37</v>
      </c>
      <c r="N24" s="18"/>
      <c r="O24" s="25"/>
      <c r="P24" s="20"/>
      <c r="Q24" s="21" t="s">
        <v>37</v>
      </c>
      <c r="R24" s="26"/>
      <c r="S24" s="19"/>
      <c r="T24" s="19"/>
      <c r="U24" s="21" t="s">
        <v>37</v>
      </c>
      <c r="V24" s="27"/>
      <c r="W24" s="19"/>
      <c r="X24" s="23"/>
      <c r="Y24" s="21" t="s">
        <v>37</v>
      </c>
      <c r="Z24" s="36"/>
      <c r="AA24" s="19"/>
      <c r="AB24" s="20"/>
      <c r="AC24" s="21" t="s">
        <v>37</v>
      </c>
      <c r="AD24" s="18"/>
      <c r="AE24" s="25"/>
      <c r="AF24" s="25"/>
      <c r="AG24" s="30" t="s">
        <v>37</v>
      </c>
      <c r="AH24" s="54"/>
      <c r="AI24" s="19"/>
      <c r="AJ24" s="31"/>
    </row>
    <row r="25" spans="1:36" x14ac:dyDescent="0.3">
      <c r="A25" s="17" t="s">
        <v>38</v>
      </c>
      <c r="B25" s="50"/>
      <c r="C25" s="19"/>
      <c r="D25" s="23"/>
      <c r="E25" s="21" t="s">
        <v>38</v>
      </c>
      <c r="F25" s="22"/>
      <c r="G25" s="19"/>
      <c r="H25" s="23"/>
      <c r="I25" s="21" t="s">
        <v>38</v>
      </c>
      <c r="J25" s="18"/>
      <c r="K25" s="19"/>
      <c r="L25" s="23"/>
      <c r="M25" s="21" t="s">
        <v>38</v>
      </c>
      <c r="N25" s="32"/>
      <c r="O25" s="19"/>
      <c r="P25" s="23"/>
      <c r="Q25" s="21" t="s">
        <v>38</v>
      </c>
      <c r="R25" s="34"/>
      <c r="S25" s="19"/>
      <c r="T25" s="19"/>
      <c r="U25" s="21" t="s">
        <v>38</v>
      </c>
      <c r="V25" s="27"/>
      <c r="W25" s="19"/>
      <c r="X25" s="23"/>
      <c r="Y25" s="21" t="s">
        <v>38</v>
      </c>
      <c r="Z25" s="34"/>
      <c r="AA25" s="19"/>
      <c r="AB25" s="23"/>
      <c r="AC25" s="21" t="s">
        <v>38</v>
      </c>
      <c r="AD25" s="29"/>
      <c r="AE25" s="19"/>
      <c r="AF25" s="45"/>
      <c r="AG25" s="30" t="s">
        <v>38</v>
      </c>
      <c r="AH25" s="18"/>
      <c r="AI25" s="20"/>
      <c r="AJ25" s="48"/>
    </row>
    <row r="26" spans="1:36" x14ac:dyDescent="0.3">
      <c r="A26" s="17" t="s">
        <v>39</v>
      </c>
      <c r="B26" s="32"/>
      <c r="C26" s="19"/>
      <c r="D26" s="23"/>
      <c r="E26" s="21" t="s">
        <v>39</v>
      </c>
      <c r="F26" s="22"/>
      <c r="G26" s="19"/>
      <c r="H26" s="23"/>
      <c r="I26" s="21" t="s">
        <v>39</v>
      </c>
      <c r="J26" s="33"/>
      <c r="K26" s="19"/>
      <c r="L26" s="23"/>
      <c r="M26" s="21" t="s">
        <v>39</v>
      </c>
      <c r="N26" s="18"/>
      <c r="O26" s="25"/>
      <c r="P26" s="20"/>
      <c r="Q26" s="21" t="s">
        <v>39</v>
      </c>
      <c r="R26" s="34"/>
      <c r="S26" s="19"/>
      <c r="T26" s="19"/>
      <c r="U26" s="21" t="s">
        <v>39</v>
      </c>
      <c r="V26" s="27"/>
      <c r="W26" s="19"/>
      <c r="X26" s="23"/>
      <c r="Y26" s="21" t="s">
        <v>39</v>
      </c>
      <c r="Z26" s="18"/>
      <c r="AA26" s="20"/>
      <c r="AB26" s="20"/>
      <c r="AC26" s="21" t="s">
        <v>39</v>
      </c>
      <c r="AD26" s="27"/>
      <c r="AE26" s="19"/>
      <c r="AF26" s="19"/>
      <c r="AG26" s="30" t="s">
        <v>39</v>
      </c>
      <c r="AH26" s="18"/>
      <c r="AI26" s="55"/>
      <c r="AJ26" s="48"/>
    </row>
    <row r="27" spans="1:36" x14ac:dyDescent="0.3">
      <c r="A27" s="17" t="s">
        <v>40</v>
      </c>
      <c r="B27" s="39"/>
      <c r="C27" s="19"/>
      <c r="D27" s="23"/>
      <c r="E27" s="21" t="s">
        <v>40</v>
      </c>
      <c r="F27" s="56"/>
      <c r="G27" s="19"/>
      <c r="H27" s="23"/>
      <c r="I27" s="21" t="s">
        <v>40</v>
      </c>
      <c r="J27" s="42"/>
      <c r="K27" s="19"/>
      <c r="L27" s="23"/>
      <c r="M27" s="21" t="s">
        <v>40</v>
      </c>
      <c r="N27" s="32"/>
      <c r="O27" s="19"/>
      <c r="P27" s="23"/>
      <c r="Q27" s="21" t="s">
        <v>40</v>
      </c>
      <c r="R27" s="49"/>
      <c r="S27" s="19"/>
      <c r="T27" s="19"/>
      <c r="U27" s="21" t="s">
        <v>40</v>
      </c>
      <c r="V27" s="27"/>
      <c r="W27" s="19"/>
      <c r="X27" s="23"/>
      <c r="Y27" s="21" t="s">
        <v>40</v>
      </c>
      <c r="Z27" s="34"/>
      <c r="AA27" s="19"/>
      <c r="AB27" s="23"/>
      <c r="AC27" s="21" t="s">
        <v>40</v>
      </c>
      <c r="AD27" s="29"/>
      <c r="AE27" s="19"/>
      <c r="AF27" s="45"/>
      <c r="AG27" s="30" t="s">
        <v>40</v>
      </c>
      <c r="AH27" s="26"/>
      <c r="AI27" s="19"/>
      <c r="AJ27" s="31"/>
    </row>
    <row r="28" spans="1:36" x14ac:dyDescent="0.3">
      <c r="A28" s="17" t="s">
        <v>41</v>
      </c>
      <c r="B28" s="18"/>
      <c r="C28" s="19"/>
      <c r="D28" s="20"/>
      <c r="E28" s="21" t="s">
        <v>41</v>
      </c>
      <c r="F28" s="22"/>
      <c r="G28" s="19"/>
      <c r="H28" s="23"/>
      <c r="I28" s="21" t="s">
        <v>41</v>
      </c>
      <c r="J28" s="22"/>
      <c r="K28" s="19"/>
      <c r="L28" s="23"/>
      <c r="M28" s="21" t="s">
        <v>41</v>
      </c>
      <c r="N28" s="32"/>
      <c r="O28" s="19"/>
      <c r="P28" s="23"/>
      <c r="Q28" s="21" t="s">
        <v>41</v>
      </c>
      <c r="R28" s="57"/>
      <c r="S28" s="19"/>
      <c r="T28" s="25"/>
      <c r="U28" s="21" t="s">
        <v>41</v>
      </c>
      <c r="V28" s="39"/>
      <c r="W28" s="19"/>
      <c r="X28" s="23"/>
      <c r="Y28" s="21" t="s">
        <v>41</v>
      </c>
      <c r="Z28" s="18"/>
      <c r="AA28" s="20"/>
      <c r="AB28" s="20"/>
      <c r="AC28" s="21" t="s">
        <v>41</v>
      </c>
      <c r="AD28" s="18"/>
      <c r="AE28" s="20"/>
      <c r="AF28" s="20"/>
      <c r="AG28" s="30" t="s">
        <v>41</v>
      </c>
      <c r="AH28" s="26"/>
      <c r="AI28" s="19"/>
      <c r="AJ28" s="31"/>
    </row>
    <row r="29" spans="1:36" x14ac:dyDescent="0.3">
      <c r="A29" s="17" t="s">
        <v>42</v>
      </c>
      <c r="B29" s="35"/>
      <c r="C29" s="19"/>
      <c r="D29" s="23"/>
      <c r="E29" s="21" t="s">
        <v>42</v>
      </c>
      <c r="F29" s="22"/>
      <c r="G29" s="19"/>
      <c r="H29" s="23"/>
      <c r="I29" s="21" t="s">
        <v>42</v>
      </c>
      <c r="J29" s="22"/>
      <c r="K29" s="19"/>
      <c r="L29" s="23"/>
      <c r="M29" s="21" t="s">
        <v>42</v>
      </c>
      <c r="N29" s="18"/>
      <c r="O29" s="25"/>
      <c r="P29" s="20"/>
      <c r="Q29" s="21" t="s">
        <v>42</v>
      </c>
      <c r="R29" s="26"/>
      <c r="S29" s="19"/>
      <c r="T29" s="45"/>
      <c r="U29" s="21" t="s">
        <v>42</v>
      </c>
      <c r="V29" s="39"/>
      <c r="W29" s="19"/>
      <c r="X29" s="23"/>
      <c r="Y29" s="21" t="s">
        <v>42</v>
      </c>
      <c r="Z29" s="37"/>
      <c r="AA29" s="19"/>
      <c r="AB29" s="24"/>
      <c r="AC29" s="21" t="s">
        <v>42</v>
      </c>
      <c r="AD29" s="18"/>
      <c r="AE29" s="19"/>
      <c r="AF29" s="20"/>
      <c r="AG29" s="30" t="s">
        <v>42</v>
      </c>
      <c r="AH29" s="18"/>
      <c r="AI29" s="20"/>
      <c r="AJ29" s="48"/>
    </row>
    <row r="30" spans="1:36" x14ac:dyDescent="0.3">
      <c r="A30" s="17" t="s">
        <v>43</v>
      </c>
      <c r="B30" s="39"/>
      <c r="C30" s="19"/>
      <c r="D30" s="23"/>
      <c r="E30" s="21" t="s">
        <v>43</v>
      </c>
      <c r="F30" s="22"/>
      <c r="G30" s="19"/>
      <c r="H30" s="23"/>
      <c r="I30" s="21" t="s">
        <v>43</v>
      </c>
      <c r="J30" s="22"/>
      <c r="K30" s="19"/>
      <c r="L30" s="23"/>
      <c r="M30" s="21" t="s">
        <v>43</v>
      </c>
      <c r="N30" s="18"/>
      <c r="O30" s="25"/>
      <c r="P30" s="20"/>
      <c r="Q30" s="21" t="s">
        <v>43</v>
      </c>
      <c r="R30" s="26"/>
      <c r="S30" s="19"/>
      <c r="T30" s="19"/>
      <c r="U30" s="21" t="s">
        <v>43</v>
      </c>
      <c r="V30" s="27"/>
      <c r="W30" s="19"/>
      <c r="X30" s="23"/>
      <c r="Y30" s="21" t="s">
        <v>43</v>
      </c>
      <c r="Z30" s="34"/>
      <c r="AA30" s="19"/>
      <c r="AB30" s="20"/>
      <c r="AC30" s="21" t="s">
        <v>43</v>
      </c>
      <c r="AD30" s="18"/>
      <c r="AE30" s="25"/>
      <c r="AF30" s="20"/>
      <c r="AG30" s="30" t="s">
        <v>43</v>
      </c>
      <c r="AH30" s="26"/>
      <c r="AI30" s="19"/>
      <c r="AJ30" s="31"/>
    </row>
    <row r="31" spans="1:36" x14ac:dyDescent="0.3">
      <c r="A31" s="17" t="s">
        <v>44</v>
      </c>
      <c r="B31" s="36"/>
      <c r="C31" s="19"/>
      <c r="D31" s="23"/>
      <c r="E31" s="21" t="s">
        <v>44</v>
      </c>
      <c r="F31" s="27"/>
      <c r="G31" s="19"/>
      <c r="H31" s="23"/>
      <c r="I31" s="21" t="s">
        <v>44</v>
      </c>
      <c r="J31" s="33"/>
      <c r="K31" s="20"/>
      <c r="L31" s="20"/>
      <c r="M31" s="21" t="s">
        <v>44</v>
      </c>
      <c r="N31" s="32"/>
      <c r="O31" s="19"/>
      <c r="P31" s="23"/>
      <c r="Q31" s="21" t="s">
        <v>44</v>
      </c>
      <c r="R31" s="29"/>
      <c r="S31" s="19"/>
      <c r="T31" s="45"/>
      <c r="U31" s="21" t="s">
        <v>44</v>
      </c>
      <c r="V31" s="38"/>
      <c r="W31" s="19"/>
      <c r="X31" s="23"/>
      <c r="Y31" s="21" t="s">
        <v>44</v>
      </c>
      <c r="Z31" s="28"/>
      <c r="AA31" s="19"/>
      <c r="AB31" s="20"/>
      <c r="AC31" s="21" t="s">
        <v>44</v>
      </c>
      <c r="AD31" s="29"/>
      <c r="AE31" s="19"/>
      <c r="AF31" s="19"/>
      <c r="AG31" s="30" t="s">
        <v>44</v>
      </c>
      <c r="AH31" s="26"/>
      <c r="AI31" s="19"/>
      <c r="AJ31" s="48"/>
    </row>
    <row r="32" spans="1:36" x14ac:dyDescent="0.3">
      <c r="A32" s="17" t="s">
        <v>45</v>
      </c>
      <c r="B32" s="58"/>
      <c r="C32" s="19"/>
      <c r="D32" s="20"/>
      <c r="E32" s="21" t="s">
        <v>45</v>
      </c>
      <c r="F32" s="22"/>
      <c r="G32" s="19"/>
      <c r="H32" s="20"/>
      <c r="I32" s="21" t="s">
        <v>45</v>
      </c>
      <c r="J32" s="33"/>
      <c r="K32" s="20"/>
      <c r="L32" s="20"/>
      <c r="M32" s="21" t="s">
        <v>45</v>
      </c>
      <c r="N32" s="18"/>
      <c r="O32" s="20"/>
      <c r="P32" s="20"/>
      <c r="Q32" s="21" t="s">
        <v>45</v>
      </c>
      <c r="R32" s="37"/>
      <c r="S32" s="19"/>
      <c r="T32" s="24"/>
      <c r="U32" s="21" t="s">
        <v>45</v>
      </c>
      <c r="V32" s="27"/>
      <c r="W32" s="19"/>
      <c r="X32" s="23"/>
      <c r="Y32" s="21" t="s">
        <v>45</v>
      </c>
      <c r="Z32" s="35"/>
      <c r="AA32" s="25"/>
      <c r="AB32" s="20"/>
      <c r="AC32" s="21" t="s">
        <v>45</v>
      </c>
      <c r="AD32" s="18"/>
      <c r="AE32" s="25"/>
      <c r="AF32" s="19"/>
      <c r="AG32" s="30" t="s">
        <v>45</v>
      </c>
      <c r="AH32" s="26"/>
      <c r="AI32" s="19"/>
      <c r="AJ32" s="59"/>
    </row>
    <row r="33" spans="1:36" x14ac:dyDescent="0.3">
      <c r="A33" s="17" t="s">
        <v>46</v>
      </c>
      <c r="B33" s="32"/>
      <c r="C33" s="19"/>
      <c r="D33" s="23"/>
      <c r="E33" s="21" t="s">
        <v>46</v>
      </c>
      <c r="F33" s="22"/>
      <c r="G33" s="19"/>
      <c r="H33" s="20"/>
      <c r="I33" s="21" t="s">
        <v>46</v>
      </c>
      <c r="J33" s="33"/>
      <c r="K33" s="20"/>
      <c r="L33" s="20"/>
      <c r="M33" s="21" t="s">
        <v>46</v>
      </c>
      <c r="N33" s="32"/>
      <c r="O33" s="19"/>
      <c r="P33" s="23"/>
      <c r="Q33" s="21" t="s">
        <v>46</v>
      </c>
      <c r="R33" s="49"/>
      <c r="S33" s="19"/>
      <c r="T33" s="19"/>
      <c r="U33" s="21" t="s">
        <v>46</v>
      </c>
      <c r="V33" s="27"/>
      <c r="W33" s="19"/>
      <c r="X33" s="23"/>
      <c r="Y33" s="21" t="s">
        <v>46</v>
      </c>
      <c r="Z33" s="18"/>
      <c r="AA33" s="20"/>
      <c r="AB33" s="20"/>
      <c r="AC33" s="21" t="s">
        <v>46</v>
      </c>
      <c r="AD33" s="18"/>
      <c r="AE33" s="25"/>
      <c r="AF33" s="25"/>
      <c r="AG33" s="30" t="s">
        <v>46</v>
      </c>
      <c r="AH33" s="33"/>
      <c r="AI33" s="20"/>
      <c r="AJ33" s="48"/>
    </row>
    <row r="34" spans="1:36" x14ac:dyDescent="0.3">
      <c r="A34" s="17" t="s">
        <v>47</v>
      </c>
      <c r="B34" s="33"/>
      <c r="C34" s="20"/>
      <c r="D34" s="20"/>
      <c r="E34" s="21" t="s">
        <v>47</v>
      </c>
      <c r="F34" s="22"/>
      <c r="G34" s="19"/>
      <c r="H34" s="20"/>
      <c r="I34" s="21" t="s">
        <v>47</v>
      </c>
      <c r="J34" s="33"/>
      <c r="K34" s="20"/>
      <c r="L34" s="20"/>
      <c r="M34" s="21" t="s">
        <v>47</v>
      </c>
      <c r="N34" s="18"/>
      <c r="O34" s="19"/>
      <c r="P34" s="23"/>
      <c r="Q34" s="21" t="s">
        <v>47</v>
      </c>
      <c r="R34" s="26"/>
      <c r="S34" s="19"/>
      <c r="T34" s="19"/>
      <c r="U34" s="21" t="s">
        <v>47</v>
      </c>
      <c r="V34" s="33"/>
      <c r="W34" s="20"/>
      <c r="X34" s="20"/>
      <c r="Y34" s="21" t="s">
        <v>47</v>
      </c>
      <c r="Z34" s="34"/>
      <c r="AA34" s="19"/>
      <c r="AB34" s="20"/>
      <c r="AC34" s="21" t="s">
        <v>47</v>
      </c>
      <c r="AD34" s="18"/>
      <c r="AE34" s="25"/>
      <c r="AF34" s="25"/>
      <c r="AG34" s="60" t="s">
        <v>47</v>
      </c>
      <c r="AH34" s="33"/>
      <c r="AI34" s="20"/>
      <c r="AJ34" s="48"/>
    </row>
    <row r="35" spans="1:36" x14ac:dyDescent="0.3">
      <c r="A35" s="17" t="s">
        <v>48</v>
      </c>
      <c r="B35" s="61"/>
      <c r="C35" s="19"/>
      <c r="D35" s="20"/>
      <c r="E35" s="21" t="s">
        <v>48</v>
      </c>
      <c r="F35" s="33"/>
      <c r="G35" s="20"/>
      <c r="H35" s="20"/>
      <c r="I35" s="21" t="s">
        <v>48</v>
      </c>
      <c r="J35" s="33"/>
      <c r="K35" s="20"/>
      <c r="L35" s="20"/>
      <c r="M35" s="21" t="s">
        <v>48</v>
      </c>
      <c r="N35" s="62"/>
      <c r="O35" s="19"/>
      <c r="P35" s="23"/>
      <c r="Q35" s="21" t="s">
        <v>48</v>
      </c>
      <c r="R35" s="33"/>
      <c r="S35" s="20"/>
      <c r="T35" s="20"/>
      <c r="U35" s="21" t="s">
        <v>48</v>
      </c>
      <c r="V35" s="33"/>
      <c r="W35" s="20"/>
      <c r="X35" s="20"/>
      <c r="Y35" s="21" t="s">
        <v>48</v>
      </c>
      <c r="Z35" s="33"/>
      <c r="AA35" s="20"/>
      <c r="AB35" s="20"/>
      <c r="AC35" s="21" t="s">
        <v>48</v>
      </c>
      <c r="AD35" s="33"/>
      <c r="AE35" s="25"/>
      <c r="AF35" s="25"/>
      <c r="AG35" s="30" t="s">
        <v>48</v>
      </c>
      <c r="AH35" s="63"/>
      <c r="AI35" s="19"/>
      <c r="AJ35" s="64"/>
    </row>
    <row r="36" spans="1:36" x14ac:dyDescent="0.3">
      <c r="A36" s="17" t="s">
        <v>49</v>
      </c>
      <c r="B36" s="61"/>
      <c r="C36" s="19"/>
      <c r="D36" s="20"/>
      <c r="E36" s="21" t="s">
        <v>49</v>
      </c>
      <c r="F36" s="61"/>
      <c r="G36" s="25"/>
      <c r="H36" s="20"/>
      <c r="I36" s="21" t="s">
        <v>49</v>
      </c>
      <c r="J36" s="62"/>
      <c r="K36" s="19"/>
      <c r="L36" s="23"/>
      <c r="M36" s="21" t="s">
        <v>49</v>
      </c>
      <c r="N36" s="65"/>
      <c r="O36" s="19"/>
      <c r="P36" s="23"/>
      <c r="Q36" s="21" t="s">
        <v>49</v>
      </c>
      <c r="R36" s="33"/>
      <c r="S36" s="20"/>
      <c r="T36" s="20"/>
      <c r="U36" s="21" t="s">
        <v>49</v>
      </c>
      <c r="V36" s="33"/>
      <c r="W36" s="20"/>
      <c r="X36" s="20"/>
      <c r="Y36" s="21" t="s">
        <v>49</v>
      </c>
      <c r="Z36" s="33"/>
      <c r="AA36" s="20"/>
      <c r="AB36" s="20"/>
      <c r="AC36" s="21" t="s">
        <v>49</v>
      </c>
      <c r="AD36" s="33"/>
      <c r="AE36" s="25"/>
      <c r="AF36" s="25"/>
      <c r="AG36" s="30" t="s">
        <v>49</v>
      </c>
      <c r="AH36" s="33"/>
      <c r="AI36" s="19"/>
      <c r="AJ36" s="48"/>
    </row>
    <row r="37" spans="1:36" ht="15" thickBot="1" x14ac:dyDescent="0.35">
      <c r="A37" s="66"/>
      <c r="B37" s="67"/>
      <c r="C37" s="68"/>
      <c r="D37" s="69"/>
      <c r="E37" s="70"/>
      <c r="F37" s="70"/>
      <c r="G37" s="71"/>
      <c r="H37" s="69"/>
      <c r="I37" s="70"/>
      <c r="J37" s="70"/>
      <c r="K37" s="71"/>
      <c r="L37" s="69"/>
      <c r="M37" s="72"/>
      <c r="N37" s="73"/>
      <c r="O37" s="74"/>
      <c r="P37" s="75"/>
      <c r="Q37" s="72"/>
      <c r="R37" s="70"/>
      <c r="S37" s="71"/>
      <c r="T37" s="71"/>
      <c r="U37" s="72"/>
      <c r="V37" s="70"/>
      <c r="W37" s="71"/>
      <c r="X37" s="69"/>
      <c r="Y37" s="72"/>
      <c r="Z37" s="70"/>
      <c r="AA37" s="71"/>
      <c r="AB37" s="69"/>
      <c r="AC37" s="72"/>
      <c r="AD37" s="70"/>
      <c r="AE37" s="71"/>
      <c r="AF37" s="71"/>
      <c r="AG37" s="70"/>
      <c r="AH37" s="70"/>
      <c r="AI37" s="71"/>
      <c r="AJ37" s="76"/>
    </row>
    <row r="38" spans="1:36" x14ac:dyDescent="0.3">
      <c r="A38" s="77"/>
      <c r="B38" s="77">
        <f>COUNTA(B7:B37)</f>
        <v>5</v>
      </c>
      <c r="C38" s="78" t="s">
        <v>50</v>
      </c>
      <c r="D38" s="78">
        <f>COUNTIF(D7:D37,"fiú")</f>
        <v>2</v>
      </c>
      <c r="E38" s="77"/>
      <c r="F38" s="77">
        <f>COUNTA(F7:F37)</f>
        <v>0</v>
      </c>
      <c r="G38" s="78" t="s">
        <v>50</v>
      </c>
      <c r="H38" s="78">
        <f>COUNTIF(H7:H37,"fiú")</f>
        <v>0</v>
      </c>
      <c r="I38" s="77"/>
      <c r="J38" s="77">
        <f>COUNTA(J7:J37)</f>
        <v>0</v>
      </c>
      <c r="K38" s="78" t="s">
        <v>50</v>
      </c>
      <c r="L38" s="78">
        <f>COUNTIF(L7:L37,"fiú")</f>
        <v>0</v>
      </c>
      <c r="M38" s="77"/>
      <c r="N38" s="77">
        <f>COUNTA(N7:N37)</f>
        <v>0</v>
      </c>
      <c r="O38" s="78" t="s">
        <v>50</v>
      </c>
      <c r="P38" s="78">
        <f>COUNTIF(P7:P37,"fiú")</f>
        <v>0</v>
      </c>
      <c r="Q38" s="77"/>
      <c r="R38" s="77">
        <f>COUNTA(R7:R37)</f>
        <v>0</v>
      </c>
      <c r="S38" s="78" t="s">
        <v>50</v>
      </c>
      <c r="T38" s="78">
        <f>COUNTIF(T7:T37,"fiú")</f>
        <v>0</v>
      </c>
      <c r="U38" s="77"/>
      <c r="V38" s="77">
        <f>COUNTA(V7:V37)</f>
        <v>0</v>
      </c>
      <c r="W38" s="78" t="s">
        <v>50</v>
      </c>
      <c r="X38" s="78">
        <f>COUNTIF(X7:X37,"fiú")</f>
        <v>0</v>
      </c>
      <c r="Y38" s="77"/>
      <c r="Z38" s="77">
        <f>COUNTA(Z7:Z37)</f>
        <v>0</v>
      </c>
      <c r="AA38" s="78" t="s">
        <v>50</v>
      </c>
      <c r="AB38" s="78">
        <f>COUNTIF(AB7:AB37,"fiú")</f>
        <v>0</v>
      </c>
      <c r="AC38" s="77"/>
      <c r="AD38" s="77">
        <f>COUNTA(AD7:AD37)</f>
        <v>0</v>
      </c>
      <c r="AE38" s="78" t="s">
        <v>50</v>
      </c>
      <c r="AF38" s="78">
        <f>COUNTIF(AF7:AF37,"fiú")</f>
        <v>0</v>
      </c>
      <c r="AG38" s="77"/>
      <c r="AH38" s="77">
        <f>COUNTA(AH7:AH37)</f>
        <v>0</v>
      </c>
      <c r="AI38" s="78" t="s">
        <v>50</v>
      </c>
      <c r="AJ38" s="78">
        <f>COUNTIF(AJ7:AJ37,"fiú")</f>
        <v>0</v>
      </c>
    </row>
    <row r="39" spans="1:36" x14ac:dyDescent="0.3">
      <c r="A39" s="77"/>
      <c r="B39" s="77">
        <f>25-B38</f>
        <v>20</v>
      </c>
      <c r="C39" s="78" t="s">
        <v>51</v>
      </c>
      <c r="D39" s="78">
        <f>COUNTIF(D7:D37,"lány")</f>
        <v>3</v>
      </c>
      <c r="E39" s="77"/>
      <c r="F39" s="77">
        <f>25-F38</f>
        <v>25</v>
      </c>
      <c r="G39" s="78" t="s">
        <v>51</v>
      </c>
      <c r="H39" s="78">
        <f>COUNTIF(H7:H37,"lány")</f>
        <v>0</v>
      </c>
      <c r="I39" s="77"/>
      <c r="J39" s="77">
        <f>25-J38</f>
        <v>25</v>
      </c>
      <c r="K39" s="78" t="s">
        <v>51</v>
      </c>
      <c r="L39" s="78">
        <f>COUNTIF(L7:L37,"lány")</f>
        <v>0</v>
      </c>
      <c r="M39" s="77"/>
      <c r="N39" s="77">
        <f>25-N38</f>
        <v>25</v>
      </c>
      <c r="O39" s="78" t="s">
        <v>51</v>
      </c>
      <c r="P39" s="78">
        <f>COUNTIF(P7:P37,"lány")</f>
        <v>0</v>
      </c>
      <c r="Q39" s="77"/>
      <c r="R39" s="77">
        <f>25-R38</f>
        <v>25</v>
      </c>
      <c r="S39" s="78" t="s">
        <v>51</v>
      </c>
      <c r="T39" s="78">
        <f>COUNTIF(T7:T37,"lány")</f>
        <v>0</v>
      </c>
      <c r="U39" s="77"/>
      <c r="V39" s="77">
        <f>25-V38</f>
        <v>25</v>
      </c>
      <c r="W39" s="78" t="s">
        <v>51</v>
      </c>
      <c r="X39" s="78">
        <f>COUNTIF(X7:X37,"lány")</f>
        <v>0</v>
      </c>
      <c r="Y39" s="77"/>
      <c r="Z39" s="77">
        <f>25-Z38</f>
        <v>25</v>
      </c>
      <c r="AA39" s="78" t="s">
        <v>51</v>
      </c>
      <c r="AB39" s="78">
        <f>COUNTIF(AB7:AB37,"lány")</f>
        <v>0</v>
      </c>
      <c r="AC39" s="77"/>
      <c r="AD39" s="77">
        <f>25-AD38</f>
        <v>25</v>
      </c>
      <c r="AE39" s="78" t="s">
        <v>51</v>
      </c>
      <c r="AF39" s="78">
        <f>COUNTIF(AF7:AF37,"lány")</f>
        <v>0</v>
      </c>
      <c r="AG39" s="77"/>
      <c r="AH39" s="77">
        <f>25-AH38</f>
        <v>25</v>
      </c>
      <c r="AI39" s="78" t="s">
        <v>51</v>
      </c>
      <c r="AJ39" s="78">
        <f>COUNTIF(AJ7:AJ37,"lány")</f>
        <v>0</v>
      </c>
    </row>
    <row r="40" spans="1:36" x14ac:dyDescent="0.3">
      <c r="A40" s="79"/>
      <c r="B40" s="79"/>
      <c r="C40" s="78"/>
      <c r="D40" s="78"/>
      <c r="E40" s="80"/>
      <c r="F40" s="79"/>
      <c r="G40" s="78"/>
      <c r="H40" s="78"/>
      <c r="I40" s="79"/>
      <c r="J40" s="79"/>
      <c r="K40" s="78"/>
      <c r="L40" s="78"/>
      <c r="M40" s="79"/>
      <c r="N40" s="81"/>
      <c r="O40" s="78"/>
      <c r="P40" s="78"/>
      <c r="Q40" s="79"/>
      <c r="R40" s="79"/>
      <c r="S40" s="78"/>
      <c r="T40" s="78"/>
      <c r="U40" s="82"/>
      <c r="V40" s="79"/>
      <c r="W40" s="78"/>
      <c r="X40" s="78"/>
      <c r="Y40" s="82"/>
      <c r="Z40" s="79"/>
      <c r="AA40" s="78"/>
      <c r="AB40" s="78"/>
      <c r="AC40" s="82"/>
      <c r="AD40" s="79"/>
      <c r="AE40" s="78"/>
      <c r="AF40" s="78"/>
      <c r="AG40" s="79"/>
      <c r="AH40" s="79"/>
      <c r="AI40" s="78"/>
      <c r="AJ40" s="78"/>
    </row>
    <row r="41" spans="1:36" x14ac:dyDescent="0.3">
      <c r="A41" s="79"/>
      <c r="B41" s="83"/>
      <c r="C41" s="78" t="s">
        <v>20</v>
      </c>
      <c r="D41" s="78">
        <f>COUNTIF(C7:C36,"3é.alatti")</f>
        <v>1</v>
      </c>
      <c r="E41" s="80"/>
      <c r="F41" s="79"/>
      <c r="G41" s="78" t="s">
        <v>20</v>
      </c>
      <c r="H41" s="78">
        <f>COUNTIF(G7:G36,"3é.alatti")</f>
        <v>0</v>
      </c>
      <c r="I41" s="79"/>
      <c r="J41" s="79"/>
      <c r="K41" s="78" t="s">
        <v>20</v>
      </c>
      <c r="L41" s="78">
        <f>COUNTIF(K$7:K$37,"3é.alatti")</f>
        <v>0</v>
      </c>
      <c r="M41" s="79"/>
      <c r="N41" s="79"/>
      <c r="O41" s="78" t="s">
        <v>20</v>
      </c>
      <c r="P41" s="78">
        <f>COUNTIF(O7:O36,"3é.alatti")</f>
        <v>0</v>
      </c>
      <c r="Q41" s="79"/>
      <c r="R41" s="79"/>
      <c r="S41" s="78" t="s">
        <v>20</v>
      </c>
      <c r="T41" s="78">
        <f>COUNTIF(S7:S36,"3é.alatti")</f>
        <v>0</v>
      </c>
      <c r="U41" s="82"/>
      <c r="V41" s="79"/>
      <c r="W41" s="78" t="s">
        <v>52</v>
      </c>
      <c r="X41" s="78">
        <f>COUNTIF(W7:W37,"3 é.alatti")</f>
        <v>0</v>
      </c>
      <c r="Y41" s="82"/>
      <c r="Z41" s="79"/>
      <c r="AA41" s="78" t="s">
        <v>20</v>
      </c>
      <c r="AB41" s="78">
        <f>COUNTIF(AA7:AA37,"3é.alatti")</f>
        <v>0</v>
      </c>
      <c r="AC41" s="82"/>
      <c r="AD41" s="79"/>
      <c r="AE41" s="78" t="s">
        <v>20</v>
      </c>
      <c r="AF41" s="78">
        <f>COUNTIF(AE7:AE37,"3é.alatti")</f>
        <v>0</v>
      </c>
      <c r="AG41" s="79"/>
      <c r="AH41" s="79"/>
      <c r="AI41" s="78" t="s">
        <v>20</v>
      </c>
      <c r="AJ41" s="78">
        <f>COUNTIF(AI7:AI37,"3é.alatti")</f>
        <v>0</v>
      </c>
    </row>
    <row r="42" spans="1:36" x14ac:dyDescent="0.3">
      <c r="A42" s="79"/>
      <c r="B42" s="84"/>
      <c r="C42" s="85" t="s">
        <v>53</v>
      </c>
      <c r="D42" s="78">
        <f>COUNTIF(C7:C36,"3-4")</f>
        <v>0</v>
      </c>
      <c r="E42" s="80"/>
      <c r="F42" s="79"/>
      <c r="G42" s="85" t="s">
        <v>53</v>
      </c>
      <c r="H42" s="78">
        <f>COUNTIF(G7:G36,"3-4")</f>
        <v>0</v>
      </c>
      <c r="I42" s="79"/>
      <c r="J42" s="79"/>
      <c r="K42" s="85" t="s">
        <v>53</v>
      </c>
      <c r="L42" s="78">
        <f>COUNTIF(K7:K37,"3-4")</f>
        <v>0</v>
      </c>
      <c r="M42" s="79"/>
      <c r="N42" s="79"/>
      <c r="O42" s="85" t="s">
        <v>53</v>
      </c>
      <c r="P42" s="78">
        <f>COUNTIF(O7:O36,"3-4")</f>
        <v>0</v>
      </c>
      <c r="Q42" s="79"/>
      <c r="R42" s="79"/>
      <c r="S42" s="85" t="s">
        <v>53</v>
      </c>
      <c r="T42" s="78">
        <f>COUNTIF(S7:S36,"3-4")</f>
        <v>0</v>
      </c>
      <c r="U42" s="82"/>
      <c r="V42" s="79"/>
      <c r="W42" s="85" t="s">
        <v>53</v>
      </c>
      <c r="X42" s="78">
        <f>COUNTIF(W7:W37,"3-4")</f>
        <v>0</v>
      </c>
      <c r="Y42" s="82"/>
      <c r="Z42" s="79"/>
      <c r="AA42" s="85" t="s">
        <v>53</v>
      </c>
      <c r="AB42" s="78">
        <f>COUNTIF(AA7:AA37,"3-4")</f>
        <v>0</v>
      </c>
      <c r="AC42" s="82"/>
      <c r="AD42" s="79"/>
      <c r="AE42" s="85" t="s">
        <v>53</v>
      </c>
      <c r="AF42" s="78">
        <f>COUNTIF(AE7:AE37,"3-4")</f>
        <v>0</v>
      </c>
      <c r="AG42" s="79"/>
      <c r="AH42" s="79"/>
      <c r="AI42" s="85" t="s">
        <v>53</v>
      </c>
      <c r="AJ42" s="78">
        <f>COUNTIF(AI7:AI37,"3-4")</f>
        <v>0</v>
      </c>
    </row>
    <row r="43" spans="1:36" x14ac:dyDescent="0.3">
      <c r="A43" s="79"/>
      <c r="B43" s="86"/>
      <c r="C43" s="87" t="s">
        <v>16</v>
      </c>
      <c r="D43" s="78">
        <f>COUNTIF(C7:C36,"4-5")</f>
        <v>2</v>
      </c>
      <c r="E43" s="80"/>
      <c r="F43" s="79"/>
      <c r="G43" s="87" t="s">
        <v>16</v>
      </c>
      <c r="H43" s="78">
        <f>COUNTIF(G7:G36,"4-5")</f>
        <v>0</v>
      </c>
      <c r="I43" s="79"/>
      <c r="J43" s="79"/>
      <c r="K43" s="87" t="s">
        <v>16</v>
      </c>
      <c r="L43" s="78">
        <f>COUNTIF(K7:K37,"4-5")</f>
        <v>0</v>
      </c>
      <c r="M43" s="79"/>
      <c r="N43" s="79"/>
      <c r="O43" s="87" t="s">
        <v>16</v>
      </c>
      <c r="P43" s="78">
        <f>COUNTIF(O7:O36,"4-5")</f>
        <v>0</v>
      </c>
      <c r="Q43" s="79"/>
      <c r="R43" s="79"/>
      <c r="S43" s="87" t="s">
        <v>16</v>
      </c>
      <c r="T43" s="78">
        <f>COUNTIF(S7:S36,"4-5")</f>
        <v>0</v>
      </c>
      <c r="U43" s="79"/>
      <c r="V43" s="79"/>
      <c r="W43" s="87" t="s">
        <v>16</v>
      </c>
      <c r="X43" s="78">
        <f>COUNTIF(W7:W37,"4-5")</f>
        <v>0</v>
      </c>
      <c r="Y43" s="79"/>
      <c r="Z43" s="79"/>
      <c r="AA43" s="87" t="s">
        <v>16</v>
      </c>
      <c r="AB43" s="78">
        <f>COUNTIF(AA7:AA37,"4-5")</f>
        <v>0</v>
      </c>
      <c r="AC43" s="79"/>
      <c r="AD43" s="79"/>
      <c r="AE43" s="87" t="s">
        <v>16</v>
      </c>
      <c r="AF43" s="78">
        <f>COUNTIF(AE7:AE37,"4-5")</f>
        <v>0</v>
      </c>
      <c r="AG43" s="79"/>
      <c r="AH43" s="79"/>
      <c r="AI43" s="87" t="s">
        <v>16</v>
      </c>
      <c r="AJ43" s="78">
        <f>COUNTIF(AI7:AI37,"4-5")</f>
        <v>0</v>
      </c>
    </row>
    <row r="44" spans="1:36" x14ac:dyDescent="0.3">
      <c r="A44" s="79"/>
      <c r="B44" s="86"/>
      <c r="C44" s="85" t="s">
        <v>12</v>
      </c>
      <c r="D44" s="78">
        <f>COUNTIF(C7:C36,"5-6")</f>
        <v>2</v>
      </c>
      <c r="E44" s="80"/>
      <c r="F44" s="79"/>
      <c r="G44" s="85" t="s">
        <v>12</v>
      </c>
      <c r="H44" s="78">
        <f>COUNTIF(G7:G36,"5-6")</f>
        <v>0</v>
      </c>
      <c r="I44" s="79"/>
      <c r="J44" s="79"/>
      <c r="K44" s="85" t="s">
        <v>12</v>
      </c>
      <c r="L44" s="78">
        <f>COUNTIF(K7:K37,"5-6")</f>
        <v>0</v>
      </c>
      <c r="M44" s="79"/>
      <c r="N44" s="79"/>
      <c r="O44" s="85" t="s">
        <v>12</v>
      </c>
      <c r="P44" s="78">
        <f>COUNTIF(O7:O36,"5-6")</f>
        <v>0</v>
      </c>
      <c r="Q44" s="79"/>
      <c r="R44" s="79"/>
      <c r="S44" s="85" t="s">
        <v>12</v>
      </c>
      <c r="T44" s="78">
        <f>COUNTIF(S7:S36,"5-6")</f>
        <v>0</v>
      </c>
      <c r="U44" s="79"/>
      <c r="V44" s="79"/>
      <c r="W44" s="85" t="s">
        <v>12</v>
      </c>
      <c r="X44" s="78">
        <f>COUNTIF(W7:W37,"5-6")</f>
        <v>0</v>
      </c>
      <c r="Y44" s="79"/>
      <c r="Z44" s="79"/>
      <c r="AA44" s="85" t="s">
        <v>12</v>
      </c>
      <c r="AB44" s="78">
        <f>COUNTIF(AA7:AA37,"5-6")</f>
        <v>0</v>
      </c>
      <c r="AC44" s="79"/>
      <c r="AD44" s="79"/>
      <c r="AE44" s="85" t="s">
        <v>12</v>
      </c>
      <c r="AF44" s="78">
        <f>COUNTIF(AE7:AE37,"5-6")</f>
        <v>0</v>
      </c>
      <c r="AG44" s="79"/>
      <c r="AH44" s="79"/>
      <c r="AI44" s="85" t="s">
        <v>12</v>
      </c>
      <c r="AJ44" s="78">
        <f>COUNTIF(AI7:AI37,"5-6")</f>
        <v>0</v>
      </c>
    </row>
    <row r="45" spans="1:36" x14ac:dyDescent="0.3">
      <c r="A45" s="79"/>
      <c r="B45" s="88"/>
      <c r="C45" s="85" t="s">
        <v>54</v>
      </c>
      <c r="D45" s="78">
        <f>COUNTIF(C7:C36,"6-7")</f>
        <v>0</v>
      </c>
      <c r="E45" s="80"/>
      <c r="F45" s="79"/>
      <c r="G45" s="85" t="s">
        <v>54</v>
      </c>
      <c r="H45" s="78">
        <f>COUNTIF(G7:G36,"6-7")</f>
        <v>0</v>
      </c>
      <c r="I45" s="79"/>
      <c r="J45" s="79"/>
      <c r="K45" s="85" t="s">
        <v>54</v>
      </c>
      <c r="L45" s="78">
        <f>COUNTIF(K7:K37,"6-7")</f>
        <v>0</v>
      </c>
      <c r="M45" s="79"/>
      <c r="N45" s="79"/>
      <c r="O45" s="85" t="s">
        <v>54</v>
      </c>
      <c r="P45" s="78">
        <f>COUNTIF(O7:O36,"6-7")</f>
        <v>0</v>
      </c>
      <c r="Q45" s="79"/>
      <c r="R45" s="79"/>
      <c r="S45" s="85" t="s">
        <v>54</v>
      </c>
      <c r="T45" s="78">
        <f>COUNTIF(S7:S36,"6-7")</f>
        <v>0</v>
      </c>
      <c r="U45" s="79"/>
      <c r="V45" s="79"/>
      <c r="W45" s="85" t="s">
        <v>54</v>
      </c>
      <c r="X45" s="78">
        <f>COUNTIF(W7:W37,"6-7")</f>
        <v>0</v>
      </c>
      <c r="Y45" s="79"/>
      <c r="Z45" s="79"/>
      <c r="AA45" s="85" t="s">
        <v>54</v>
      </c>
      <c r="AB45" s="78">
        <f>COUNTIF(AA7:AA37,"6-7")</f>
        <v>0</v>
      </c>
      <c r="AC45" s="79"/>
      <c r="AD45" s="79"/>
      <c r="AE45" s="85" t="s">
        <v>54</v>
      </c>
      <c r="AF45" s="78">
        <f>COUNTIF(AE7:AE37,"6-7")</f>
        <v>0</v>
      </c>
      <c r="AG45" s="79"/>
      <c r="AH45" s="79"/>
      <c r="AI45" s="85" t="s">
        <v>54</v>
      </c>
      <c r="AJ45" s="78">
        <f>COUNTIF(AI7:AI37,"6-7")</f>
        <v>0</v>
      </c>
    </row>
    <row r="46" spans="1:36" x14ac:dyDescent="0.3">
      <c r="A46" s="79"/>
      <c r="B46" s="88"/>
      <c r="C46" s="89"/>
      <c r="D46" s="78">
        <f>SUM(D41:D45)</f>
        <v>5</v>
      </c>
      <c r="E46" s="80"/>
      <c r="F46" s="79"/>
      <c r="G46" s="78"/>
      <c r="H46" s="78">
        <f>SUM(H41:H45)</f>
        <v>0</v>
      </c>
      <c r="I46" s="79"/>
      <c r="J46" s="79"/>
      <c r="K46" s="78"/>
      <c r="L46" s="78">
        <f>SUM(L41:L45)</f>
        <v>0</v>
      </c>
      <c r="M46" s="79"/>
      <c r="N46" s="79"/>
      <c r="O46" s="78"/>
      <c r="P46" s="78">
        <f>SUM(P41:P45)</f>
        <v>0</v>
      </c>
      <c r="Q46" s="79"/>
      <c r="R46" s="79"/>
      <c r="S46" s="78"/>
      <c r="T46" s="78">
        <f>SUM(T41:T45)</f>
        <v>0</v>
      </c>
      <c r="U46" s="79"/>
      <c r="V46" s="79"/>
      <c r="W46" s="78"/>
      <c r="X46" s="78">
        <f>SUM(X41:X45)</f>
        <v>0</v>
      </c>
      <c r="Y46" s="79"/>
      <c r="Z46" s="79"/>
      <c r="AA46" s="78"/>
      <c r="AB46" s="78">
        <f>SUM(AB41:AB45)</f>
        <v>0</v>
      </c>
      <c r="AC46" s="79"/>
      <c r="AD46" s="79"/>
      <c r="AE46" s="78"/>
      <c r="AF46" s="78">
        <f>SUM(AF41:AF45)</f>
        <v>0</v>
      </c>
      <c r="AG46" s="79"/>
      <c r="AH46" s="79"/>
      <c r="AI46" s="78"/>
      <c r="AJ46" s="78">
        <f>SUM(AJ41:AJ45)</f>
        <v>0</v>
      </c>
    </row>
    <row r="47" spans="1:36" x14ac:dyDescent="0.3">
      <c r="A47" s="79"/>
      <c r="B47" s="79"/>
      <c r="C47" s="78"/>
      <c r="D47" s="78"/>
      <c r="E47" s="79"/>
      <c r="F47" s="79"/>
      <c r="G47" s="78"/>
      <c r="H47" s="78"/>
      <c r="I47" s="79"/>
      <c r="J47" s="79"/>
      <c r="K47" s="78"/>
      <c r="L47" s="78"/>
      <c r="M47" s="79"/>
      <c r="N47" s="79" t="s">
        <v>55</v>
      </c>
      <c r="O47" s="85" t="s">
        <v>56</v>
      </c>
      <c r="P47" s="78">
        <f>P41+L41+H41+D41</f>
        <v>1</v>
      </c>
      <c r="Q47" s="79"/>
      <c r="R47" s="79" t="s">
        <v>55</v>
      </c>
      <c r="S47" s="85" t="s">
        <v>56</v>
      </c>
      <c r="T47" s="78">
        <f>T41+X41+AB41+AF41+AJ41</f>
        <v>0</v>
      </c>
      <c r="U47" s="79"/>
      <c r="V47" s="90" t="s">
        <v>57</v>
      </c>
      <c r="W47" s="91">
        <f>P38+L38+H38+D38</f>
        <v>2</v>
      </c>
      <c r="X47" s="78"/>
      <c r="Y47" s="79"/>
      <c r="Z47" s="92" t="s">
        <v>57</v>
      </c>
      <c r="AA47" s="91">
        <f>T38+X38+AB38+AF38+AJ38</f>
        <v>0</v>
      </c>
      <c r="AB47" s="78"/>
      <c r="AC47" s="79"/>
      <c r="AD47" s="93" t="s">
        <v>57</v>
      </c>
      <c r="AE47" s="91">
        <f>P38+L38+H38+D38+T38+X38+AB38+AF38+AJ38</f>
        <v>2</v>
      </c>
      <c r="AF47" s="78"/>
      <c r="AG47" s="79"/>
      <c r="AH47" s="79"/>
      <c r="AI47" s="78"/>
      <c r="AJ47" s="78"/>
    </row>
    <row r="48" spans="1:36" x14ac:dyDescent="0.3">
      <c r="A48" s="94"/>
      <c r="B48" s="94"/>
      <c r="C48" s="95"/>
      <c r="D48" s="95"/>
      <c r="E48" s="79"/>
      <c r="F48" s="79"/>
      <c r="G48" s="78"/>
      <c r="H48" s="78"/>
      <c r="I48" s="79"/>
      <c r="J48" s="79"/>
      <c r="K48" s="78"/>
      <c r="L48" s="78"/>
      <c r="M48" s="79"/>
      <c r="N48" s="79"/>
      <c r="O48" s="85" t="s">
        <v>53</v>
      </c>
      <c r="P48" s="78">
        <f>P42+L42+H42+D42</f>
        <v>0</v>
      </c>
      <c r="Q48" s="79"/>
      <c r="R48" s="79"/>
      <c r="S48" s="85" t="s">
        <v>53</v>
      </c>
      <c r="T48" s="78">
        <f>T42+X42+AB42+AF42+AJ42</f>
        <v>0</v>
      </c>
      <c r="U48" s="79"/>
      <c r="V48" s="90" t="s">
        <v>58</v>
      </c>
      <c r="W48" s="91">
        <f>P39+L39+H39+D39</f>
        <v>3</v>
      </c>
      <c r="X48" s="78"/>
      <c r="Y48" s="79"/>
      <c r="Z48" s="92" t="s">
        <v>58</v>
      </c>
      <c r="AA48" s="91">
        <f>T39+X39+AB39+AF39+AJ39</f>
        <v>0</v>
      </c>
      <c r="AB48" s="78"/>
      <c r="AC48" s="79"/>
      <c r="AD48" s="92" t="s">
        <v>58</v>
      </c>
      <c r="AE48" s="91">
        <f>P39+L39+H39+D39+T39+X39+AB39+AF39+AJ39</f>
        <v>3</v>
      </c>
      <c r="AF48" s="78"/>
      <c r="AG48" s="79"/>
      <c r="AH48" s="79"/>
      <c r="AI48" s="78"/>
      <c r="AJ48" s="78"/>
    </row>
    <row r="49" spans="1:36" x14ac:dyDescent="0.3">
      <c r="A49" s="96"/>
      <c r="B49" s="96"/>
      <c r="C49" s="96"/>
      <c r="D49" s="96"/>
      <c r="E49" s="79"/>
      <c r="F49" s="79"/>
      <c r="G49" s="78"/>
      <c r="H49" s="78"/>
      <c r="I49" s="79"/>
      <c r="J49" s="79"/>
      <c r="K49" s="78"/>
      <c r="L49" s="78"/>
      <c r="M49" s="79"/>
      <c r="N49" s="79"/>
      <c r="O49" s="87" t="s">
        <v>16</v>
      </c>
      <c r="P49" s="78">
        <f>P43+L43+H43+D43</f>
        <v>2</v>
      </c>
      <c r="Q49" s="79"/>
      <c r="R49" s="79"/>
      <c r="S49" s="87" t="s">
        <v>16</v>
      </c>
      <c r="T49" s="78">
        <f>T43+X43+AB43+AF43+AJ43</f>
        <v>0</v>
      </c>
      <c r="U49" s="79"/>
      <c r="V49" s="90" t="s">
        <v>59</v>
      </c>
      <c r="W49" s="91">
        <f>SUM(N38+J38+F38+B38)</f>
        <v>5</v>
      </c>
      <c r="X49" s="78"/>
      <c r="Y49" s="79"/>
      <c r="Z49" s="90" t="s">
        <v>59</v>
      </c>
      <c r="AA49" s="91">
        <f>SUM(R38+V38+Z38+AD38+AH38)</f>
        <v>0</v>
      </c>
      <c r="AB49" s="78"/>
      <c r="AC49" s="79"/>
      <c r="AD49" s="90" t="s">
        <v>60</v>
      </c>
      <c r="AE49" s="91">
        <f>SUM(N38+J38+F38+B38+R38+V38+Z38+AD38+AH38)</f>
        <v>5</v>
      </c>
      <c r="AF49" s="78"/>
      <c r="AG49" s="79"/>
      <c r="AH49" s="79"/>
      <c r="AI49" s="78"/>
      <c r="AJ49" s="78"/>
    </row>
    <row r="50" spans="1:36" x14ac:dyDescent="0.3">
      <c r="A50" s="97"/>
      <c r="B50" s="97"/>
      <c r="C50" s="97"/>
      <c r="D50" s="97"/>
      <c r="E50" s="79"/>
      <c r="F50" s="79"/>
      <c r="G50" s="78"/>
      <c r="H50" s="78"/>
      <c r="I50" s="79"/>
      <c r="J50" s="79"/>
      <c r="K50" s="78"/>
      <c r="L50" s="78"/>
      <c r="M50" s="79"/>
      <c r="N50" s="79"/>
      <c r="O50" s="85" t="s">
        <v>12</v>
      </c>
      <c r="P50" s="78">
        <f>P44+L44+H44+D44</f>
        <v>2</v>
      </c>
      <c r="Q50" s="79"/>
      <c r="R50" s="79"/>
      <c r="S50" s="85" t="s">
        <v>12</v>
      </c>
      <c r="T50" s="78">
        <f>T44+X44+AB44+AF44+AJ44</f>
        <v>0</v>
      </c>
      <c r="U50" s="79"/>
      <c r="V50" s="90" t="s">
        <v>61</v>
      </c>
      <c r="W50" s="91">
        <f>112-W49</f>
        <v>107</v>
      </c>
      <c r="X50" s="78"/>
      <c r="Y50" s="79"/>
      <c r="Z50" s="90" t="s">
        <v>61</v>
      </c>
      <c r="AA50" s="91">
        <f>140-AA49</f>
        <v>140</v>
      </c>
      <c r="AB50" s="78"/>
      <c r="AC50" s="79"/>
      <c r="AD50" s="90" t="s">
        <v>62</v>
      </c>
      <c r="AE50" s="91">
        <f>252-AE49</f>
        <v>247</v>
      </c>
      <c r="AF50" s="78"/>
      <c r="AG50" s="79"/>
      <c r="AH50" s="79"/>
      <c r="AI50" s="78"/>
      <c r="AJ50" s="78"/>
    </row>
    <row r="51" spans="1:36" x14ac:dyDescent="0.3">
      <c r="A51" s="97"/>
      <c r="B51" s="97"/>
      <c r="C51" s="97"/>
      <c r="D51" s="97"/>
      <c r="E51" s="79"/>
      <c r="F51" s="79"/>
      <c r="G51" s="78"/>
      <c r="H51" s="78"/>
      <c r="I51" s="79"/>
      <c r="J51" s="79"/>
      <c r="K51" s="78"/>
      <c r="L51" s="78"/>
      <c r="M51" s="79"/>
      <c r="N51" s="79"/>
      <c r="O51" s="85" t="s">
        <v>54</v>
      </c>
      <c r="P51" s="78">
        <f>P45+L45+H45+D45</f>
        <v>0</v>
      </c>
      <c r="Q51" s="79"/>
      <c r="R51" s="79"/>
      <c r="S51" s="85" t="s">
        <v>54</v>
      </c>
      <c r="T51" s="78">
        <f>T45+X45+AB45+AF45+AJ45</f>
        <v>0</v>
      </c>
      <c r="U51" s="79"/>
      <c r="V51" s="79"/>
      <c r="W51" s="78"/>
      <c r="X51" s="78"/>
      <c r="Y51" s="79"/>
      <c r="Z51" s="79"/>
      <c r="AA51" s="78"/>
      <c r="AB51" s="78"/>
      <c r="AC51" s="79"/>
      <c r="AD51" s="79"/>
      <c r="AE51" s="78"/>
      <c r="AF51" s="78"/>
      <c r="AG51" s="79"/>
      <c r="AH51" s="77" t="s">
        <v>63</v>
      </c>
      <c r="AI51" s="78"/>
      <c r="AJ51" s="78"/>
    </row>
    <row r="52" spans="1:36" x14ac:dyDescent="0.3">
      <c r="A52" s="98"/>
      <c r="B52" s="98"/>
      <c r="C52" s="98"/>
      <c r="D52" s="98"/>
      <c r="E52" s="79"/>
      <c r="F52" s="79"/>
      <c r="G52" s="78"/>
      <c r="H52" s="78"/>
      <c r="I52" s="79"/>
      <c r="J52" s="79"/>
      <c r="K52" s="78"/>
      <c r="L52" s="78"/>
      <c r="M52" s="79"/>
      <c r="N52" s="79"/>
      <c r="O52" s="78"/>
      <c r="P52" s="78">
        <f>SUM(P47:P51)</f>
        <v>5</v>
      </c>
      <c r="Q52" s="79"/>
      <c r="R52" s="79"/>
      <c r="S52" s="78"/>
      <c r="T52" s="78">
        <f>SUM(T47:T51)</f>
        <v>0</v>
      </c>
      <c r="U52" s="79"/>
      <c r="V52" s="79"/>
      <c r="W52" s="78"/>
      <c r="X52" s="78"/>
      <c r="Y52" s="79"/>
      <c r="Z52" s="79"/>
      <c r="AA52" s="78"/>
      <c r="AB52" s="78"/>
      <c r="AC52" s="79"/>
      <c r="AD52" s="79"/>
      <c r="AE52" s="78"/>
      <c r="AF52" s="78"/>
      <c r="AG52" s="79"/>
      <c r="AH52" s="80" t="s">
        <v>64</v>
      </c>
      <c r="AI52" s="78"/>
      <c r="AJ52" s="78"/>
    </row>
    <row r="53" spans="1:36" x14ac:dyDescent="0.3">
      <c r="A53" s="98"/>
      <c r="B53" s="98"/>
      <c r="C53" s="98"/>
      <c r="D53" s="98"/>
      <c r="E53" s="79"/>
      <c r="F53" s="79"/>
      <c r="G53" s="78"/>
      <c r="H53" s="78"/>
      <c r="I53" s="79"/>
      <c r="J53" s="79"/>
      <c r="K53" s="78"/>
      <c r="L53" s="78"/>
      <c r="M53" s="79"/>
      <c r="N53" s="79"/>
      <c r="O53" s="78"/>
      <c r="P53" s="78"/>
      <c r="Q53" s="79"/>
      <c r="R53" s="88"/>
      <c r="S53" s="89"/>
      <c r="T53" s="78"/>
      <c r="U53" s="79"/>
      <c r="V53" s="79"/>
      <c r="W53" s="78"/>
      <c r="X53" s="78"/>
      <c r="Y53" s="79"/>
      <c r="Z53" s="79"/>
      <c r="AA53" s="78"/>
      <c r="AB53" s="78"/>
      <c r="AC53" s="79"/>
      <c r="AD53" s="79"/>
      <c r="AE53" s="78"/>
      <c r="AF53" s="78"/>
      <c r="AG53" s="79"/>
      <c r="AH53" s="79"/>
      <c r="AI53" s="78"/>
      <c r="AJ53" s="78"/>
    </row>
    <row r="54" spans="1:36" x14ac:dyDescent="0.3">
      <c r="A54" s="98"/>
      <c r="B54" s="98"/>
      <c r="C54" s="98"/>
      <c r="D54" s="98"/>
      <c r="E54" s="79"/>
      <c r="F54" s="79"/>
      <c r="G54" s="78"/>
      <c r="H54" s="78"/>
      <c r="I54" s="79"/>
      <c r="J54" s="79"/>
      <c r="K54" s="78"/>
      <c r="L54" s="78"/>
      <c r="M54" s="79"/>
      <c r="N54" s="79"/>
      <c r="O54" s="78"/>
      <c r="P54" s="78"/>
      <c r="Q54" s="79"/>
      <c r="R54" s="88"/>
      <c r="S54" s="89"/>
      <c r="T54" s="78"/>
      <c r="U54" s="79"/>
      <c r="V54" s="79"/>
      <c r="W54" s="78"/>
      <c r="X54" s="78"/>
      <c r="Y54" s="79"/>
      <c r="Z54" s="79"/>
      <c r="AA54" s="78"/>
      <c r="AB54" s="78"/>
      <c r="AC54" s="79"/>
      <c r="AD54" s="79"/>
      <c r="AE54" s="78"/>
      <c r="AF54" s="78"/>
      <c r="AG54" s="79"/>
      <c r="AH54" s="79"/>
      <c r="AI54" s="78"/>
      <c r="AJ54" s="78"/>
    </row>
    <row r="55" spans="1:36" x14ac:dyDescent="0.3">
      <c r="A55" s="99"/>
      <c r="B55" s="99"/>
      <c r="C55" s="99"/>
      <c r="D55" s="99"/>
      <c r="E55" s="79"/>
      <c r="F55" s="79"/>
      <c r="G55" s="78"/>
      <c r="H55" s="78"/>
      <c r="I55" s="79"/>
      <c r="J55" s="79"/>
      <c r="K55" s="78"/>
      <c r="L55" s="78"/>
      <c r="M55" s="79"/>
      <c r="N55" s="79"/>
      <c r="O55" s="78"/>
      <c r="P55" s="78"/>
      <c r="Q55" s="79"/>
      <c r="R55" s="88"/>
      <c r="S55" s="89"/>
      <c r="T55" s="78"/>
      <c r="U55" s="79"/>
      <c r="V55" s="79"/>
      <c r="W55" s="78"/>
      <c r="X55" s="78"/>
      <c r="Y55" s="79"/>
      <c r="Z55" s="79"/>
      <c r="AA55" s="78"/>
      <c r="AB55" s="78"/>
      <c r="AC55" s="79"/>
      <c r="AD55" s="79"/>
      <c r="AE55" s="78"/>
      <c r="AF55" s="78"/>
      <c r="AG55" s="79"/>
      <c r="AH55" s="79"/>
      <c r="AI55" s="78"/>
      <c r="AJ55" s="78"/>
    </row>
  </sheetData>
  <mergeCells count="56">
    <mergeCell ref="A52:D52"/>
    <mergeCell ref="A53:D53"/>
    <mergeCell ref="A54:D54"/>
    <mergeCell ref="A55:D55"/>
    <mergeCell ref="AC6:AF6"/>
    <mergeCell ref="AG6:AJ6"/>
    <mergeCell ref="A48:B48"/>
    <mergeCell ref="A49:D49"/>
    <mergeCell ref="A50:D50"/>
    <mergeCell ref="A51:D51"/>
    <mergeCell ref="Y5:AB5"/>
    <mergeCell ref="AC5:AF5"/>
    <mergeCell ref="AG5:AJ5"/>
    <mergeCell ref="B6:D6"/>
    <mergeCell ref="E6:H6"/>
    <mergeCell ref="I6:L6"/>
    <mergeCell ref="M6:P6"/>
    <mergeCell ref="Q6:T6"/>
    <mergeCell ref="U6:X6"/>
    <mergeCell ref="Y6:AB6"/>
    <mergeCell ref="B5:D5"/>
    <mergeCell ref="E5:H5"/>
    <mergeCell ref="I5:L5"/>
    <mergeCell ref="M5:P5"/>
    <mergeCell ref="Q5:T5"/>
    <mergeCell ref="U5:X5"/>
    <mergeCell ref="AG3:AJ3"/>
    <mergeCell ref="B4:D4"/>
    <mergeCell ref="E4:H4"/>
    <mergeCell ref="I4:L4"/>
    <mergeCell ref="M4:P4"/>
    <mergeCell ref="Q4:T4"/>
    <mergeCell ref="U4:X4"/>
    <mergeCell ref="Y4:AB4"/>
    <mergeCell ref="AC4:AF4"/>
    <mergeCell ref="AG4:AJ4"/>
    <mergeCell ref="AC2:AD2"/>
    <mergeCell ref="AG2:AH2"/>
    <mergeCell ref="A3:D3"/>
    <mergeCell ref="E3:H3"/>
    <mergeCell ref="I3:L3"/>
    <mergeCell ref="M3:P3"/>
    <mergeCell ref="Q3:T3"/>
    <mergeCell ref="U3:X3"/>
    <mergeCell ref="Y3:AB3"/>
    <mergeCell ref="AC3:AF3"/>
    <mergeCell ref="A1:D1"/>
    <mergeCell ref="E1:P1"/>
    <mergeCell ref="Q1:AJ1"/>
    <mergeCell ref="A2:B2"/>
    <mergeCell ref="E2:F2"/>
    <mergeCell ref="I2:J2"/>
    <mergeCell ref="M2:N2"/>
    <mergeCell ref="Q2:R2"/>
    <mergeCell ref="U2:V2"/>
    <mergeCell ref="Y2:Z2"/>
  </mergeCells>
  <conditionalFormatting sqref="AF11 E55:AJ55 A55">
    <cfRule type="containsText" dxfId="174" priority="162" operator="containsText" text="fiú">
      <formula>NOT(ISERROR(SEARCH("fiú",A11)))</formula>
    </cfRule>
    <cfRule type="containsText" dxfId="173" priority="163" operator="containsText" text="lány">
      <formula>NOT(ISERROR(SEARCH("lány",A11)))</formula>
    </cfRule>
    <cfRule type="containsText" dxfId="172" priority="164" operator="containsText" text="6-7">
      <formula>NOT(ISERROR(SEARCH("6-7",A11)))</formula>
    </cfRule>
    <cfRule type="containsText" dxfId="171" priority="165" operator="containsText" text="5-6">
      <formula>NOT(ISERROR(SEARCH("5-6",A11)))</formula>
    </cfRule>
    <cfRule type="containsText" dxfId="170" priority="166" operator="containsText" text="4-5">
      <formula>NOT(ISERROR(SEARCH("4-5",A11)))</formula>
    </cfRule>
    <cfRule type="containsText" dxfId="169" priority="167" operator="containsText" text="3-4">
      <formula>NOT(ISERROR(SEARCH("3-4",A11)))</formula>
    </cfRule>
    <cfRule type="containsText" dxfId="168" priority="168" operator="containsText" text="3é.alatti">
      <formula>NOT(ISERROR(SEARCH("3é.alatti",A11)))</formula>
    </cfRule>
  </conditionalFormatting>
  <conditionalFormatting sqref="AE11">
    <cfRule type="containsText" dxfId="167" priority="155" operator="containsText" text="fiú">
      <formula>NOT(ISERROR(SEARCH("fiú",AE11)))</formula>
    </cfRule>
    <cfRule type="containsText" dxfId="166" priority="156" operator="containsText" text="lány">
      <formula>NOT(ISERROR(SEARCH("lány",AE11)))</formula>
    </cfRule>
    <cfRule type="containsText" dxfId="165" priority="157" operator="containsText" text="6-7">
      <formula>NOT(ISERROR(SEARCH("6-7",AE11)))</formula>
    </cfRule>
    <cfRule type="containsText" dxfId="164" priority="158" operator="containsText" text="5-6">
      <formula>NOT(ISERROR(SEARCH("5-6",AE11)))</formula>
    </cfRule>
    <cfRule type="containsText" dxfId="163" priority="159" operator="containsText" text="4-5">
      <formula>NOT(ISERROR(SEARCH("4-5",AE11)))</formula>
    </cfRule>
    <cfRule type="containsText" dxfId="162" priority="160" operator="containsText" text="3-4">
      <formula>NOT(ISERROR(SEARCH("3-4",AE11)))</formula>
    </cfRule>
    <cfRule type="containsText" dxfId="161" priority="161" operator="containsText" text="3é.alatti">
      <formula>NOT(ISERROR(SEARCH("3é.alatti",AE11)))</formula>
    </cfRule>
  </conditionalFormatting>
  <conditionalFormatting sqref="L27">
    <cfRule type="containsText" dxfId="160" priority="148" operator="containsText" text="fiú">
      <formula>NOT(ISERROR(SEARCH("fiú",L27)))</formula>
    </cfRule>
    <cfRule type="containsText" dxfId="159" priority="149" operator="containsText" text="lány">
      <formula>NOT(ISERROR(SEARCH("lány",L27)))</formula>
    </cfRule>
    <cfRule type="containsText" dxfId="158" priority="150" operator="containsText" text="6-7">
      <formula>NOT(ISERROR(SEARCH("6-7",L27)))</formula>
    </cfRule>
    <cfRule type="containsText" dxfId="157" priority="151" operator="containsText" text="5-6">
      <formula>NOT(ISERROR(SEARCH("5-6",L27)))</formula>
    </cfRule>
    <cfRule type="containsText" dxfId="156" priority="152" operator="containsText" text="4-5">
      <formula>NOT(ISERROR(SEARCH("4-5",L27)))</formula>
    </cfRule>
    <cfRule type="containsText" dxfId="155" priority="153" operator="containsText" text="3-4">
      <formula>NOT(ISERROR(SEARCH("3-4",L27)))</formula>
    </cfRule>
    <cfRule type="containsText" dxfId="154" priority="154" operator="containsText" text="3é.alatti">
      <formula>NOT(ISERROR(SEARCH("3é.alatti",L27)))</formula>
    </cfRule>
  </conditionalFormatting>
  <conditionalFormatting sqref="F20">
    <cfRule type="containsText" dxfId="153" priority="141" operator="containsText" text="fiú">
      <formula>NOT(ISERROR(SEARCH("fiú",F20)))</formula>
    </cfRule>
    <cfRule type="containsText" dxfId="152" priority="142" operator="containsText" text="lány">
      <formula>NOT(ISERROR(SEARCH("lány",F20)))</formula>
    </cfRule>
    <cfRule type="containsText" dxfId="151" priority="143" operator="containsText" text="6-7">
      <formula>NOT(ISERROR(SEARCH("6-7",F20)))</formula>
    </cfRule>
    <cfRule type="containsText" dxfId="150" priority="144" operator="containsText" text="5-6">
      <formula>NOT(ISERROR(SEARCH("5-6",F20)))</formula>
    </cfRule>
    <cfRule type="containsText" dxfId="149" priority="145" operator="containsText" text="4-5">
      <formula>NOT(ISERROR(SEARCH("4-5",F20)))</formula>
    </cfRule>
    <cfRule type="containsText" dxfId="148" priority="146" operator="containsText" text="3-4">
      <formula>NOT(ISERROR(SEARCH("3-4",F20)))</formula>
    </cfRule>
    <cfRule type="containsText" dxfId="147" priority="147" operator="containsText" text="3é.alatti">
      <formula>NOT(ISERROR(SEARCH("3é.alatti",F20)))</formula>
    </cfRule>
  </conditionalFormatting>
  <conditionalFormatting sqref="C30">
    <cfRule type="containsText" dxfId="146" priority="134" operator="containsText" text="fiú">
      <formula>NOT(ISERROR(SEARCH("fiú",C30)))</formula>
    </cfRule>
    <cfRule type="containsText" dxfId="145" priority="135" operator="containsText" text="lány">
      <formula>NOT(ISERROR(SEARCH("lány",C30)))</formula>
    </cfRule>
    <cfRule type="containsText" dxfId="144" priority="136" operator="containsText" text="6-7">
      <formula>NOT(ISERROR(SEARCH("6-7",C30)))</formula>
    </cfRule>
    <cfRule type="containsText" dxfId="143" priority="137" operator="containsText" text="5-6">
      <formula>NOT(ISERROR(SEARCH("5-6",C30)))</formula>
    </cfRule>
    <cfRule type="containsText" dxfId="142" priority="138" operator="containsText" text="4-5">
      <formula>NOT(ISERROR(SEARCH("4-5",C30)))</formula>
    </cfRule>
    <cfRule type="containsText" dxfId="141" priority="139" operator="containsText" text="3-4">
      <formula>NOT(ISERROR(SEARCH("3-4",C30)))</formula>
    </cfRule>
    <cfRule type="containsText" dxfId="140" priority="140" operator="containsText" text="3é.alatti">
      <formula>NOT(ISERROR(SEARCH("3é.alatti",C30)))</formula>
    </cfRule>
  </conditionalFormatting>
  <conditionalFormatting sqref="AI24">
    <cfRule type="containsText" dxfId="139" priority="127" operator="containsText" text="fiú">
      <formula>NOT(ISERROR(SEARCH("fiú",AI24)))</formula>
    </cfRule>
    <cfRule type="containsText" dxfId="138" priority="128" operator="containsText" text="lány">
      <formula>NOT(ISERROR(SEARCH("lány",AI24)))</formula>
    </cfRule>
    <cfRule type="containsText" dxfId="137" priority="129" operator="containsText" text="6-7">
      <formula>NOT(ISERROR(SEARCH("6-7",AI24)))</formula>
    </cfRule>
    <cfRule type="containsText" dxfId="136" priority="130" operator="containsText" text="5-6">
      <formula>NOT(ISERROR(SEARCH("5-6",AI24)))</formula>
    </cfRule>
    <cfRule type="containsText" dxfId="135" priority="131" operator="containsText" text="4-5">
      <formula>NOT(ISERROR(SEARCH("4-5",AI24)))</formula>
    </cfRule>
    <cfRule type="containsText" dxfId="134" priority="132" operator="containsText" text="3-4">
      <formula>NOT(ISERROR(SEARCH("3-4",AI24)))</formula>
    </cfRule>
    <cfRule type="containsText" dxfId="133" priority="133" operator="containsText" text="3é.alatti">
      <formula>NOT(ISERROR(SEARCH("3é.alatti",AI24)))</formula>
    </cfRule>
  </conditionalFormatting>
  <conditionalFormatting sqref="AJ24">
    <cfRule type="containsText" dxfId="132" priority="120" operator="containsText" text="fiú">
      <formula>NOT(ISERROR(SEARCH("fiú",AJ24)))</formula>
    </cfRule>
    <cfRule type="containsText" dxfId="131" priority="121" operator="containsText" text="lány">
      <formula>NOT(ISERROR(SEARCH("lány",AJ24)))</formula>
    </cfRule>
    <cfRule type="containsText" dxfId="130" priority="122" operator="containsText" text="6-7">
      <formula>NOT(ISERROR(SEARCH("6-7",AJ24)))</formula>
    </cfRule>
    <cfRule type="containsText" dxfId="129" priority="123" operator="containsText" text="5-6">
      <formula>NOT(ISERROR(SEARCH("5-6",AJ24)))</formula>
    </cfRule>
    <cfRule type="containsText" dxfId="128" priority="124" operator="containsText" text="4-5">
      <formula>NOT(ISERROR(SEARCH("4-5",AJ24)))</formula>
    </cfRule>
    <cfRule type="containsText" dxfId="127" priority="125" operator="containsText" text="3-4">
      <formula>NOT(ISERROR(SEARCH("3-4",AJ24)))</formula>
    </cfRule>
    <cfRule type="containsText" dxfId="126" priority="126" operator="containsText" text="3é.alatti">
      <formula>NOT(ISERROR(SEARCH("3é.alatti",AJ24)))</formula>
    </cfRule>
  </conditionalFormatting>
  <conditionalFormatting sqref="AF29">
    <cfRule type="containsText" dxfId="125" priority="113" operator="containsText" text="fiú">
      <formula>NOT(ISERROR(SEARCH("fiú",AF29)))</formula>
    </cfRule>
    <cfRule type="containsText" dxfId="124" priority="114" operator="containsText" text="lány">
      <formula>NOT(ISERROR(SEARCH("lány",AF29)))</formula>
    </cfRule>
    <cfRule type="containsText" dxfId="123" priority="115" operator="containsText" text="6-7">
      <formula>NOT(ISERROR(SEARCH("6-7",AF29)))</formula>
    </cfRule>
    <cfRule type="containsText" dxfId="122" priority="116" operator="containsText" text="5-6">
      <formula>NOT(ISERROR(SEARCH("5-6",AF29)))</formula>
    </cfRule>
    <cfRule type="containsText" dxfId="121" priority="117" operator="containsText" text="4-5">
      <formula>NOT(ISERROR(SEARCH("4-5",AF29)))</formula>
    </cfRule>
    <cfRule type="containsText" dxfId="120" priority="118" operator="containsText" text="3-4">
      <formula>NOT(ISERROR(SEARCH("3-4",AF29)))</formula>
    </cfRule>
    <cfRule type="containsText" dxfId="119" priority="119" operator="containsText" text="3é.alatti">
      <formula>NOT(ISERROR(SEARCH("3é.alatti",AF29)))</formula>
    </cfRule>
  </conditionalFormatting>
  <conditionalFormatting sqref="C31">
    <cfRule type="containsText" dxfId="118" priority="106" operator="containsText" text="fiú">
      <formula>NOT(ISERROR(SEARCH("fiú",C31)))</formula>
    </cfRule>
    <cfRule type="containsText" dxfId="117" priority="107" operator="containsText" text="lány">
      <formula>NOT(ISERROR(SEARCH("lány",C31)))</formula>
    </cfRule>
    <cfRule type="containsText" dxfId="116" priority="108" operator="containsText" text="6-7">
      <formula>NOT(ISERROR(SEARCH("6-7",C31)))</formula>
    </cfRule>
    <cfRule type="containsText" dxfId="115" priority="109" operator="containsText" text="5-6">
      <formula>NOT(ISERROR(SEARCH("5-6",C31)))</formula>
    </cfRule>
    <cfRule type="containsText" dxfId="114" priority="110" operator="containsText" text="4-5">
      <formula>NOT(ISERROR(SEARCH("4-5",C31)))</formula>
    </cfRule>
    <cfRule type="containsText" dxfId="113" priority="111" operator="containsText" text="3-4">
      <formula>NOT(ISERROR(SEARCH("3-4",C31)))</formula>
    </cfRule>
    <cfRule type="containsText" dxfId="112" priority="112" operator="containsText" text="3é.alatti">
      <formula>NOT(ISERROR(SEARCH("3é.alatti",C31)))</formula>
    </cfRule>
  </conditionalFormatting>
  <conditionalFormatting sqref="G34">
    <cfRule type="containsText" dxfId="111" priority="99" operator="containsText" text="fiú">
      <formula>NOT(ISERROR(SEARCH("fiú",G34)))</formula>
    </cfRule>
    <cfRule type="containsText" dxfId="110" priority="100" operator="containsText" text="lány">
      <formula>NOT(ISERROR(SEARCH("lány",G34)))</formula>
    </cfRule>
    <cfRule type="containsText" dxfId="109" priority="101" operator="containsText" text="6-7">
      <formula>NOT(ISERROR(SEARCH("6-7",G34)))</formula>
    </cfRule>
    <cfRule type="containsText" dxfId="108" priority="102" operator="containsText" text="5-6">
      <formula>NOT(ISERROR(SEARCH("5-6",G34)))</formula>
    </cfRule>
    <cfRule type="containsText" dxfId="107" priority="103" operator="containsText" text="4-5">
      <formula>NOT(ISERROR(SEARCH("4-5",G34)))</formula>
    </cfRule>
    <cfRule type="containsText" dxfId="106" priority="104" operator="containsText" text="3-4">
      <formula>NOT(ISERROR(SEARCH("3-4",G34)))</formula>
    </cfRule>
    <cfRule type="containsText" dxfId="105" priority="105" operator="containsText" text="3é.alatti">
      <formula>NOT(ISERROR(SEARCH("3é.alatti",G34)))</formula>
    </cfRule>
  </conditionalFormatting>
  <conditionalFormatting sqref="H34">
    <cfRule type="containsText" dxfId="104" priority="92" operator="containsText" text="fiú">
      <formula>NOT(ISERROR(SEARCH("fiú",H34)))</formula>
    </cfRule>
    <cfRule type="containsText" dxfId="103" priority="93" operator="containsText" text="lány">
      <formula>NOT(ISERROR(SEARCH("lány",H34)))</formula>
    </cfRule>
    <cfRule type="containsText" dxfId="102" priority="94" operator="containsText" text="6-7">
      <formula>NOT(ISERROR(SEARCH("6-7",H34)))</formula>
    </cfRule>
    <cfRule type="containsText" dxfId="101" priority="95" operator="containsText" text="5-6">
      <formula>NOT(ISERROR(SEARCH("5-6",H34)))</formula>
    </cfRule>
    <cfRule type="containsText" dxfId="100" priority="96" operator="containsText" text="4-5">
      <formula>NOT(ISERROR(SEARCH("4-5",H34)))</formula>
    </cfRule>
    <cfRule type="containsText" dxfId="99" priority="97" operator="containsText" text="3-4">
      <formula>NOT(ISERROR(SEARCH("3-4",H34)))</formula>
    </cfRule>
    <cfRule type="containsText" dxfId="98" priority="98" operator="containsText" text="3é.alatti">
      <formula>NOT(ISERROR(SEARCH("3é.alatti",H34)))</formula>
    </cfRule>
  </conditionalFormatting>
  <conditionalFormatting sqref="K28">
    <cfRule type="containsText" dxfId="97" priority="85" operator="containsText" text="fiú">
      <formula>NOT(ISERROR(SEARCH("fiú",K28)))</formula>
    </cfRule>
    <cfRule type="containsText" dxfId="96" priority="86" operator="containsText" text="lány">
      <formula>NOT(ISERROR(SEARCH("lány",K28)))</formula>
    </cfRule>
    <cfRule type="containsText" dxfId="95" priority="87" operator="containsText" text="6-7">
      <formula>NOT(ISERROR(SEARCH("6-7",K28)))</formula>
    </cfRule>
    <cfRule type="containsText" dxfId="94" priority="88" operator="containsText" text="5-6">
      <formula>NOT(ISERROR(SEARCH("5-6",K28)))</formula>
    </cfRule>
    <cfRule type="containsText" dxfId="93" priority="89" operator="containsText" text="4-5">
      <formula>NOT(ISERROR(SEARCH("4-5",K28)))</formula>
    </cfRule>
    <cfRule type="containsText" dxfId="92" priority="90" operator="containsText" text="3-4">
      <formula>NOT(ISERROR(SEARCH("3-4",K28)))</formula>
    </cfRule>
    <cfRule type="containsText" dxfId="91" priority="91" operator="containsText" text="3é.alatti">
      <formula>NOT(ISERROR(SEARCH("3é.alatti",K28)))</formula>
    </cfRule>
  </conditionalFormatting>
  <conditionalFormatting sqref="L28">
    <cfRule type="containsText" dxfId="90" priority="78" operator="containsText" text="fiú">
      <formula>NOT(ISERROR(SEARCH("fiú",L28)))</formula>
    </cfRule>
    <cfRule type="containsText" dxfId="89" priority="79" operator="containsText" text="lány">
      <formula>NOT(ISERROR(SEARCH("lány",L28)))</formula>
    </cfRule>
    <cfRule type="containsText" dxfId="88" priority="80" operator="containsText" text="6-7">
      <formula>NOT(ISERROR(SEARCH("6-7",L28)))</formula>
    </cfRule>
    <cfRule type="containsText" dxfId="87" priority="81" operator="containsText" text="5-6">
      <formula>NOT(ISERROR(SEARCH("5-6",L28)))</formula>
    </cfRule>
    <cfRule type="containsText" dxfId="86" priority="82" operator="containsText" text="4-5">
      <formula>NOT(ISERROR(SEARCH("4-5",L28)))</formula>
    </cfRule>
    <cfRule type="containsText" dxfId="85" priority="83" operator="containsText" text="3-4">
      <formula>NOT(ISERROR(SEARCH("3-4",L28)))</formula>
    </cfRule>
    <cfRule type="containsText" dxfId="84" priority="84" operator="containsText" text="3é.alatti">
      <formula>NOT(ISERROR(SEARCH("3é.alatti",L28)))</formula>
    </cfRule>
  </conditionalFormatting>
  <conditionalFormatting sqref="C32">
    <cfRule type="containsText" dxfId="83" priority="71" operator="containsText" text="fiú">
      <formula>NOT(ISERROR(SEARCH("fiú",C32)))</formula>
    </cfRule>
    <cfRule type="containsText" dxfId="82" priority="72" operator="containsText" text="lány">
      <formula>NOT(ISERROR(SEARCH("lány",C32)))</formula>
    </cfRule>
    <cfRule type="containsText" dxfId="81" priority="73" operator="containsText" text="6-7">
      <formula>NOT(ISERROR(SEARCH("6-7",C32)))</formula>
    </cfRule>
    <cfRule type="containsText" dxfId="80" priority="74" operator="containsText" text="5-6">
      <formula>NOT(ISERROR(SEARCH("5-6",C32)))</formula>
    </cfRule>
    <cfRule type="containsText" dxfId="79" priority="75" operator="containsText" text="4-5">
      <formula>NOT(ISERROR(SEARCH("4-5",C32)))</formula>
    </cfRule>
    <cfRule type="containsText" dxfId="78" priority="76" operator="containsText" text="3-4">
      <formula>NOT(ISERROR(SEARCH("3-4",C32)))</formula>
    </cfRule>
    <cfRule type="containsText" dxfId="77" priority="77" operator="containsText" text="3é.alatti">
      <formula>NOT(ISERROR(SEARCH("3é.alatti",C32)))</formula>
    </cfRule>
  </conditionalFormatting>
  <conditionalFormatting sqref="AE29">
    <cfRule type="containsText" dxfId="76" priority="64" operator="containsText" text="fiú">
      <formula>NOT(ISERROR(SEARCH("fiú",AE29)))</formula>
    </cfRule>
    <cfRule type="containsText" dxfId="75" priority="65" operator="containsText" text="lány">
      <formula>NOT(ISERROR(SEARCH("lány",AE29)))</formula>
    </cfRule>
    <cfRule type="containsText" dxfId="74" priority="66" operator="containsText" text="6-7">
      <formula>NOT(ISERROR(SEARCH("6-7",AE29)))</formula>
    </cfRule>
    <cfRule type="containsText" dxfId="73" priority="67" operator="containsText" text="5-6">
      <formula>NOT(ISERROR(SEARCH("5-6",AE29)))</formula>
    </cfRule>
    <cfRule type="containsText" dxfId="72" priority="68" operator="containsText" text="4-5">
      <formula>NOT(ISERROR(SEARCH("4-5",AE29)))</formula>
    </cfRule>
    <cfRule type="containsText" dxfId="71" priority="69" operator="containsText" text="3-4">
      <formula>NOT(ISERROR(SEARCH("3-4",AE29)))</formula>
    </cfRule>
    <cfRule type="containsText" dxfId="70" priority="70" operator="containsText" text="3é.alatti">
      <formula>NOT(ISERROR(SEARCH("3é.alatti",AE29)))</formula>
    </cfRule>
  </conditionalFormatting>
  <conditionalFormatting sqref="AA34">
    <cfRule type="containsText" dxfId="69" priority="57" operator="containsText" text="fiú">
      <formula>NOT(ISERROR(SEARCH("fiú",AA34)))</formula>
    </cfRule>
    <cfRule type="containsText" dxfId="68" priority="58" operator="containsText" text="lány">
      <formula>NOT(ISERROR(SEARCH("lány",AA34)))</formula>
    </cfRule>
    <cfRule type="containsText" dxfId="67" priority="59" operator="containsText" text="6-7">
      <formula>NOT(ISERROR(SEARCH("6-7",AA34)))</formula>
    </cfRule>
    <cfRule type="containsText" dxfId="66" priority="60" operator="containsText" text="5-6">
      <formula>NOT(ISERROR(SEARCH("5-6",AA34)))</formula>
    </cfRule>
    <cfRule type="containsText" dxfId="65" priority="61" operator="containsText" text="4-5">
      <formula>NOT(ISERROR(SEARCH("4-5",AA34)))</formula>
    </cfRule>
    <cfRule type="containsText" dxfId="64" priority="62" operator="containsText" text="3-4">
      <formula>NOT(ISERROR(SEARCH("3-4",AA34)))</formula>
    </cfRule>
    <cfRule type="containsText" dxfId="63" priority="63" operator="containsText" text="3é.alatti">
      <formula>NOT(ISERROR(SEARCH("3é.alatti",AA34)))</formula>
    </cfRule>
  </conditionalFormatting>
  <conditionalFormatting sqref="AB34">
    <cfRule type="containsText" dxfId="62" priority="50" operator="containsText" text="fiú">
      <formula>NOT(ISERROR(SEARCH("fiú",AB34)))</formula>
    </cfRule>
    <cfRule type="containsText" dxfId="61" priority="51" operator="containsText" text="lány">
      <formula>NOT(ISERROR(SEARCH("lány",AB34)))</formula>
    </cfRule>
    <cfRule type="containsText" dxfId="60" priority="52" operator="containsText" text="6-7">
      <formula>NOT(ISERROR(SEARCH("6-7",AB34)))</formula>
    </cfRule>
    <cfRule type="containsText" dxfId="59" priority="53" operator="containsText" text="5-6">
      <formula>NOT(ISERROR(SEARCH("5-6",AB34)))</formula>
    </cfRule>
    <cfRule type="containsText" dxfId="58" priority="54" operator="containsText" text="4-5">
      <formula>NOT(ISERROR(SEARCH("4-5",AB34)))</formula>
    </cfRule>
    <cfRule type="containsText" dxfId="57" priority="55" operator="containsText" text="3-4">
      <formula>NOT(ISERROR(SEARCH("3-4",AB34)))</formula>
    </cfRule>
    <cfRule type="containsText" dxfId="56" priority="56" operator="containsText" text="3é.alatti">
      <formula>NOT(ISERROR(SEARCH("3é.alatti",AB34)))</formula>
    </cfRule>
  </conditionalFormatting>
  <conditionalFormatting sqref="K29">
    <cfRule type="containsText" dxfId="55" priority="43" operator="containsText" text="fiú">
      <formula>NOT(ISERROR(SEARCH("fiú",K29)))</formula>
    </cfRule>
    <cfRule type="containsText" dxfId="54" priority="44" operator="containsText" text="lány">
      <formula>NOT(ISERROR(SEARCH("lány",K29)))</formula>
    </cfRule>
    <cfRule type="containsText" dxfId="53" priority="45" operator="containsText" text="6-7">
      <formula>NOT(ISERROR(SEARCH("6-7",K29)))</formula>
    </cfRule>
    <cfRule type="containsText" dxfId="52" priority="46" operator="containsText" text="5-6">
      <formula>NOT(ISERROR(SEARCH("5-6",K29)))</formula>
    </cfRule>
    <cfRule type="containsText" dxfId="51" priority="47" operator="containsText" text="4-5">
      <formula>NOT(ISERROR(SEARCH("4-5",K29)))</formula>
    </cfRule>
    <cfRule type="containsText" dxfId="50" priority="48" operator="containsText" text="3-4">
      <formula>NOT(ISERROR(SEARCH("3-4",K29)))</formula>
    </cfRule>
    <cfRule type="containsText" dxfId="49" priority="49" operator="containsText" text="3é.alatti">
      <formula>NOT(ISERROR(SEARCH("3é.alatti",K29)))</formula>
    </cfRule>
  </conditionalFormatting>
  <conditionalFormatting sqref="L29">
    <cfRule type="containsText" dxfId="48" priority="36" operator="containsText" text="fiú">
      <formula>NOT(ISERROR(SEARCH("fiú",L29)))</formula>
    </cfRule>
    <cfRule type="containsText" dxfId="47" priority="37" operator="containsText" text="lány">
      <formula>NOT(ISERROR(SEARCH("lány",L29)))</formula>
    </cfRule>
    <cfRule type="containsText" dxfId="46" priority="38" operator="containsText" text="6-7">
      <formula>NOT(ISERROR(SEARCH("6-7",L29)))</formula>
    </cfRule>
    <cfRule type="containsText" dxfId="45" priority="39" operator="containsText" text="5-6">
      <formula>NOT(ISERROR(SEARCH("5-6",L29)))</formula>
    </cfRule>
    <cfRule type="containsText" dxfId="44" priority="40" operator="containsText" text="4-5">
      <formula>NOT(ISERROR(SEARCH("4-5",L29)))</formula>
    </cfRule>
    <cfRule type="containsText" dxfId="43" priority="41" operator="containsText" text="3-4">
      <formula>NOT(ISERROR(SEARCH("3-4",L29)))</formula>
    </cfRule>
    <cfRule type="containsText" dxfId="42" priority="42" operator="containsText" text="3é.alatti">
      <formula>NOT(ISERROR(SEARCH("3é.alatti",L29)))</formula>
    </cfRule>
  </conditionalFormatting>
  <conditionalFormatting sqref="C28">
    <cfRule type="containsText" dxfId="41" priority="29" operator="containsText" text="fiú">
      <formula>NOT(ISERROR(SEARCH("fiú",C28)))</formula>
    </cfRule>
    <cfRule type="containsText" dxfId="40" priority="30" operator="containsText" text="lány">
      <formula>NOT(ISERROR(SEARCH("lány",C28)))</formula>
    </cfRule>
    <cfRule type="containsText" dxfId="39" priority="31" operator="containsText" text="6-7">
      <formula>NOT(ISERROR(SEARCH("6-7",C28)))</formula>
    </cfRule>
    <cfRule type="containsText" dxfId="38" priority="32" operator="containsText" text="5-6">
      <formula>NOT(ISERROR(SEARCH("5-6",C28)))</formula>
    </cfRule>
    <cfRule type="containsText" dxfId="37" priority="33" operator="containsText" text="4-5">
      <formula>NOT(ISERROR(SEARCH("4-5",C28)))</formula>
    </cfRule>
    <cfRule type="containsText" dxfId="36" priority="34" operator="containsText" text="3-4">
      <formula>NOT(ISERROR(SEARCH("3-4",C28)))</formula>
    </cfRule>
    <cfRule type="containsText" dxfId="35" priority="35" operator="containsText" text="3é.alatti">
      <formula>NOT(ISERROR(SEARCH("3é.alatti",C28)))</formula>
    </cfRule>
  </conditionalFormatting>
  <conditionalFormatting sqref="J30">
    <cfRule type="containsText" dxfId="34" priority="22" operator="containsText" text="fiú">
      <formula>NOT(ISERROR(SEARCH("fiú",J30)))</formula>
    </cfRule>
    <cfRule type="containsText" dxfId="33" priority="23" operator="containsText" text="lány">
      <formula>NOT(ISERROR(SEARCH("lány",J30)))</formula>
    </cfRule>
    <cfRule type="containsText" dxfId="32" priority="24" operator="containsText" text="6-7">
      <formula>NOT(ISERROR(SEARCH("6-7",J30)))</formula>
    </cfRule>
    <cfRule type="containsText" dxfId="31" priority="25" operator="containsText" text="5-6">
      <formula>NOT(ISERROR(SEARCH("5-6",J30)))</formula>
    </cfRule>
    <cfRule type="containsText" dxfId="30" priority="26" operator="containsText" text="4-5">
      <formula>NOT(ISERROR(SEARCH("4-5",J30)))</formula>
    </cfRule>
    <cfRule type="containsText" dxfId="29" priority="27" operator="containsText" text="3-4">
      <formula>NOT(ISERROR(SEARCH("3-4",J30)))</formula>
    </cfRule>
    <cfRule type="containsText" dxfId="28" priority="28" operator="containsText" text="3é.alatti">
      <formula>NOT(ISERROR(SEARCH("3é.alatti",J30)))</formula>
    </cfRule>
  </conditionalFormatting>
  <conditionalFormatting sqref="K30">
    <cfRule type="containsText" dxfId="27" priority="15" operator="containsText" text="fiú">
      <formula>NOT(ISERROR(SEARCH("fiú",K30)))</formula>
    </cfRule>
    <cfRule type="containsText" dxfId="26" priority="16" operator="containsText" text="lány">
      <formula>NOT(ISERROR(SEARCH("lány",K30)))</formula>
    </cfRule>
    <cfRule type="containsText" dxfId="25" priority="17" operator="containsText" text="6-7">
      <formula>NOT(ISERROR(SEARCH("6-7",K30)))</formula>
    </cfRule>
    <cfRule type="containsText" dxfId="24" priority="18" operator="containsText" text="5-6">
      <formula>NOT(ISERROR(SEARCH("5-6",K30)))</formula>
    </cfRule>
    <cfRule type="containsText" dxfId="23" priority="19" operator="containsText" text="4-5">
      <formula>NOT(ISERROR(SEARCH("4-5",K30)))</formula>
    </cfRule>
    <cfRule type="containsText" dxfId="22" priority="20" operator="containsText" text="3-4">
      <formula>NOT(ISERROR(SEARCH("3-4",K30)))</formula>
    </cfRule>
    <cfRule type="containsText" dxfId="21" priority="21" operator="containsText" text="3é.alatti">
      <formula>NOT(ISERROR(SEARCH("3é.alatti",K30)))</formula>
    </cfRule>
  </conditionalFormatting>
  <conditionalFormatting sqref="L30">
    <cfRule type="containsText" dxfId="20" priority="8" operator="containsText" text="fiú">
      <formula>NOT(ISERROR(SEARCH("fiú",L30)))</formula>
    </cfRule>
    <cfRule type="containsText" dxfId="19" priority="9" operator="containsText" text="lány">
      <formula>NOT(ISERROR(SEARCH("lány",L30)))</formula>
    </cfRule>
    <cfRule type="containsText" dxfId="18" priority="10" operator="containsText" text="6-7">
      <formula>NOT(ISERROR(SEARCH("6-7",L30)))</formula>
    </cfRule>
    <cfRule type="containsText" dxfId="17" priority="11" operator="containsText" text="5-6">
      <formula>NOT(ISERROR(SEARCH("5-6",L30)))</formula>
    </cfRule>
    <cfRule type="containsText" dxfId="16" priority="12" operator="containsText" text="4-5">
      <formula>NOT(ISERROR(SEARCH("4-5",L30)))</formula>
    </cfRule>
    <cfRule type="containsText" dxfId="15" priority="13" operator="containsText" text="3-4">
      <formula>NOT(ISERROR(SEARCH("3-4",L30)))</formula>
    </cfRule>
    <cfRule type="containsText" dxfId="14" priority="14" operator="containsText" text="3é.alatti">
      <formula>NOT(ISERROR(SEARCH("3é.alatti",L30)))</formula>
    </cfRule>
  </conditionalFormatting>
  <conditionalFormatting sqref="I4:AJ4">
    <cfRule type="containsText" dxfId="13" priority="1" operator="containsText" text="fiú">
      <formula>NOT(ISERROR(SEARCH("fiú",I4)))</formula>
    </cfRule>
    <cfRule type="containsText" dxfId="12" priority="2" operator="containsText" text="lány">
      <formula>NOT(ISERROR(SEARCH("lány",I4)))</formula>
    </cfRule>
    <cfRule type="containsText" dxfId="11" priority="3" operator="containsText" text="6-7">
      <formula>NOT(ISERROR(SEARCH("6-7",I4)))</formula>
    </cfRule>
    <cfRule type="containsText" dxfId="10" priority="4" operator="containsText" text="5-6">
      <formula>NOT(ISERROR(SEARCH("5-6",I4)))</formula>
    </cfRule>
    <cfRule type="containsText" dxfId="9" priority="5" operator="containsText" text="4-5">
      <formula>NOT(ISERROR(SEARCH("4-5",I4)))</formula>
    </cfRule>
    <cfRule type="containsText" dxfId="8" priority="6" operator="containsText" text="3-4">
      <formula>NOT(ISERROR(SEARCH("3-4",I4)))</formula>
    </cfRule>
    <cfRule type="containsText" dxfId="7" priority="7" operator="containsText" text="3é.alatti">
      <formula>NOT(ISERROR(SEARCH("3é.alatti",I4)))</formula>
    </cfRule>
  </conditionalFormatting>
  <conditionalFormatting sqref="A35:AJ35 A19:A34 AG11:AJ11 K27 I11:AC11 I15:I33 A8:E18 I8:AJ10 F21:H33 G20:H20 M15:Q18 I12:Q14 B22:D27 M19:M33 N19:Q32 A36:Q36 U36:AJ36 R12:T32 AC29 E22:E34 B19:E21 N33:T33 AG29 AC30:AG34 J15:L26 B33:D33 B29:D29 B28 D28 U12:AG15 AH25:AJ32 Y29:AB33 I34:U34 Y34 U16:X33 Y16:AG28 A4:H4 AH12:AJ23 F8:H19 A5:AJ7 A37:AJ54 A1:AJ3">
    <cfRule type="containsText" dxfId="6" priority="169" operator="containsText" text="fiú">
      <formula>NOT(ISERROR(SEARCH("fiú",A1)))</formula>
    </cfRule>
    <cfRule type="containsText" dxfId="5" priority="170" operator="containsText" text="lány">
      <formula>NOT(ISERROR(SEARCH("lány",A1)))</formula>
    </cfRule>
    <cfRule type="containsText" dxfId="4" priority="171" operator="containsText" text="6-7">
      <formula>NOT(ISERROR(SEARCH("6-7",A1)))</formula>
    </cfRule>
    <cfRule type="containsText" dxfId="3" priority="172" operator="containsText" text="5-6">
      <formula>NOT(ISERROR(SEARCH("5-6",A1)))</formula>
    </cfRule>
    <cfRule type="containsText" dxfId="2" priority="173" operator="containsText" text="4-5">
      <formula>NOT(ISERROR(SEARCH("4-5",A1)))</formula>
    </cfRule>
    <cfRule type="containsText" dxfId="1" priority="174" operator="containsText" text="3-4">
      <formula>NOT(ISERROR(SEARCH("3-4",A1)))</formula>
    </cfRule>
    <cfRule type="containsText" dxfId="0" priority="175" operator="containsText" text="3é.alatti">
      <formula>NOT(ISERROR(SEARCH("3é.alatti",A1)))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</vt:i4>
      </vt:variant>
    </vt:vector>
  </HeadingPairs>
  <TitlesOfParts>
    <vt:vector size="1" baseType="lpstr">
      <vt:lpstr>Munka1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2019-06-24T08:02:01Z</dcterms:modified>
</cp:coreProperties>
</file>